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G00000320SupportoEConsulenzaUnioni-DATIeANALISIUNIONI/Documenti condivisi/DATI e ANALISI UNIONI/Rilevazione CI 2023/Materiale metodologia finanziaria/"/>
    </mc:Choice>
  </mc:AlternateContent>
  <xr:revisionPtr revIDLastSave="7" documentId="8_{E4CE76D5-5ABA-49E5-8A4F-B9CA173E6343}" xr6:coauthVersionLast="47" xr6:coauthVersionMax="47" xr10:uidLastSave="{EF164A0B-C96B-42C3-8E63-2DB931E29762}"/>
  <bookViews>
    <workbookView xWindow="-120" yWindow="-120" windowWidth="29040" windowHeight="15840" tabRatio="670" xr2:uid="{00000000-000D-0000-FFFF-FFFF00000000}"/>
  </bookViews>
  <sheets>
    <sheet name="SINTESI SPESA FUNZIONI" sheetId="2" r:id="rId1"/>
    <sheet name="Costo del personale" sheetId="5" r:id="rId2"/>
    <sheet name="Altre poste" sheetId="7" r:id="rId3"/>
    <sheet name="supporto" sheetId="8" state="hidden" r:id="rId4"/>
  </sheets>
  <definedNames>
    <definedName name="_edn1" localSheetId="0">'SINTESI SPESA FUNZIONI'!$A$33</definedName>
    <definedName name="_ednref1" localSheetId="0">'SINTESI SPESA FUNZIONI'!$C$23</definedName>
    <definedName name="_xlnm.Print_Area" localSheetId="0">'SINTESI SPESA FUNZIONI'!$A$1:$EG$87</definedName>
    <definedName name="_xlnm.Print_Titles" localSheetId="0">'SINTESI SPESA FUNZIONI'!$A:$I,'SINTESI SPESA FUNZIONI'!$3:$6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DX80" i="2" l="1"/>
  <c r="DV80" i="2"/>
  <c r="DT80" i="2"/>
  <c r="DR80" i="2"/>
  <c r="DP80" i="2"/>
  <c r="DN80" i="2"/>
  <c r="DL80" i="2"/>
  <c r="DJ80" i="2"/>
  <c r="DH80" i="2"/>
  <c r="DF80" i="2"/>
  <c r="DD80" i="2"/>
  <c r="DB80" i="2"/>
  <c r="CZ80" i="2"/>
  <c r="CX80" i="2"/>
  <c r="CV80" i="2"/>
  <c r="CT80" i="2"/>
  <c r="CR80" i="2"/>
  <c r="CP80" i="2"/>
  <c r="DZ80" i="2"/>
  <c r="EB80" i="2"/>
  <c r="CN80" i="2"/>
  <c r="CL80" i="2"/>
  <c r="D80" i="2" l="1"/>
  <c r="F76" i="5"/>
  <c r="E76" i="5"/>
  <c r="D76" i="5"/>
  <c r="G3" i="5"/>
  <c r="L3" i="5" s="1"/>
  <c r="E7" i="2" s="1"/>
  <c r="G4" i="5"/>
  <c r="G5" i="5"/>
  <c r="G6" i="5"/>
  <c r="G7" i="5"/>
  <c r="G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1" i="5"/>
  <c r="G42" i="5"/>
  <c r="G43" i="5"/>
  <c r="G44" i="5"/>
  <c r="G45" i="5"/>
  <c r="G46" i="5"/>
  <c r="G47" i="5"/>
  <c r="G49" i="5"/>
  <c r="G50" i="5"/>
  <c r="G51" i="5"/>
  <c r="G52" i="5"/>
  <c r="G53" i="5"/>
  <c r="G54" i="5"/>
  <c r="G57" i="5"/>
  <c r="G58" i="5"/>
  <c r="G60" i="5"/>
  <c r="G61" i="5"/>
  <c r="G62" i="5"/>
  <c r="G66" i="5"/>
  <c r="G74" i="5"/>
  <c r="DS7" i="2" l="1"/>
  <c r="DW7" i="2"/>
  <c r="DK7" i="2"/>
  <c r="DO7" i="2"/>
  <c r="DC7" i="2"/>
  <c r="DG7" i="2"/>
  <c r="CU7" i="2"/>
  <c r="CY7" i="2"/>
  <c r="CM7" i="2"/>
  <c r="CQ7" i="2"/>
  <c r="EA7" i="2"/>
  <c r="G48" i="5"/>
  <c r="L48" i="5" s="1"/>
  <c r="E52" i="2" s="1"/>
  <c r="G40" i="5"/>
  <c r="L40" i="5" s="1"/>
  <c r="E44" i="2" s="1"/>
  <c r="G9" i="5"/>
  <c r="L9" i="5" s="1"/>
  <c r="E13" i="2" s="1"/>
  <c r="G69" i="5"/>
  <c r="L69" i="5" s="1"/>
  <c r="E73" i="2" s="1"/>
  <c r="G68" i="5"/>
  <c r="L68" i="5" s="1"/>
  <c r="E72" i="2" s="1"/>
  <c r="G65" i="5"/>
  <c r="L65" i="5" s="1"/>
  <c r="E69" i="2" s="1"/>
  <c r="G70" i="5"/>
  <c r="L70" i="5" s="1"/>
  <c r="E74" i="2" s="1"/>
  <c r="G75" i="5"/>
  <c r="L75" i="5" s="1"/>
  <c r="E79" i="2" s="1"/>
  <c r="G67" i="5"/>
  <c r="L67" i="5" s="1"/>
  <c r="E71" i="2" s="1"/>
  <c r="G59" i="5"/>
  <c r="L59" i="5" s="1"/>
  <c r="E63" i="2" s="1"/>
  <c r="G71" i="5"/>
  <c r="L71" i="5" s="1"/>
  <c r="E75" i="2" s="1"/>
  <c r="G63" i="5"/>
  <c r="L63" i="5" s="1"/>
  <c r="E67" i="2" s="1"/>
  <c r="G55" i="5"/>
  <c r="L55" i="5" s="1"/>
  <c r="E59" i="2" s="1"/>
  <c r="G73" i="5"/>
  <c r="L73" i="5" s="1"/>
  <c r="E77" i="2" s="1"/>
  <c r="G72" i="5"/>
  <c r="L72" i="5" s="1"/>
  <c r="E76" i="2" s="1"/>
  <c r="G64" i="5"/>
  <c r="L64" i="5" s="1"/>
  <c r="E68" i="2" s="1"/>
  <c r="G56" i="5"/>
  <c r="L56" i="5" s="1"/>
  <c r="E60" i="2" s="1"/>
  <c r="L58" i="5"/>
  <c r="E62" i="2" s="1"/>
  <c r="L51" i="5"/>
  <c r="E55" i="2" s="1"/>
  <c r="L43" i="5"/>
  <c r="E47" i="2" s="1"/>
  <c r="L35" i="5"/>
  <c r="E39" i="2" s="1"/>
  <c r="L66" i="5"/>
  <c r="E70" i="2" s="1"/>
  <c r="L74" i="5"/>
  <c r="E78" i="2" s="1"/>
  <c r="H76" i="5"/>
  <c r="G82" i="5" s="1"/>
  <c r="I76" i="5"/>
  <c r="J76" i="5"/>
  <c r="K76" i="5"/>
  <c r="L4" i="5"/>
  <c r="E8" i="2" s="1"/>
  <c r="L5" i="5"/>
  <c r="E9" i="2" s="1"/>
  <c r="L6" i="5"/>
  <c r="E10" i="2" s="1"/>
  <c r="L7" i="5"/>
  <c r="E11" i="2" s="1"/>
  <c r="L8" i="5"/>
  <c r="E12" i="2" s="1"/>
  <c r="L10" i="5"/>
  <c r="E14" i="2" s="1"/>
  <c r="L11" i="5"/>
  <c r="E15" i="2" s="1"/>
  <c r="L12" i="5"/>
  <c r="E16" i="2" s="1"/>
  <c r="L13" i="5"/>
  <c r="E17" i="2" s="1"/>
  <c r="L14" i="5"/>
  <c r="E18" i="2" s="1"/>
  <c r="L15" i="5"/>
  <c r="E19" i="2" s="1"/>
  <c r="L16" i="5"/>
  <c r="E20" i="2" s="1"/>
  <c r="L17" i="5"/>
  <c r="E21" i="2" s="1"/>
  <c r="L18" i="5"/>
  <c r="E22" i="2" s="1"/>
  <c r="L19" i="5"/>
  <c r="E23" i="2" s="1"/>
  <c r="L20" i="5"/>
  <c r="E24" i="2" s="1"/>
  <c r="L21" i="5"/>
  <c r="E25" i="2" s="1"/>
  <c r="L22" i="5"/>
  <c r="E26" i="2" s="1"/>
  <c r="L23" i="5"/>
  <c r="E27" i="2" s="1"/>
  <c r="L24" i="5"/>
  <c r="E28" i="2" s="1"/>
  <c r="L25" i="5"/>
  <c r="E29" i="2" s="1"/>
  <c r="L26" i="5"/>
  <c r="E30" i="2" s="1"/>
  <c r="L27" i="5"/>
  <c r="E31" i="2" s="1"/>
  <c r="L28" i="5"/>
  <c r="E32" i="2" s="1"/>
  <c r="L29" i="5"/>
  <c r="E33" i="2" s="1"/>
  <c r="L30" i="5"/>
  <c r="E34" i="2" s="1"/>
  <c r="L31" i="5"/>
  <c r="E35" i="2" s="1"/>
  <c r="L32" i="5"/>
  <c r="E36" i="2" s="1"/>
  <c r="L33" i="5"/>
  <c r="E37" i="2" s="1"/>
  <c r="L34" i="5"/>
  <c r="E38" i="2" s="1"/>
  <c r="L36" i="5"/>
  <c r="E40" i="2" s="1"/>
  <c r="L37" i="5"/>
  <c r="E41" i="2" s="1"/>
  <c r="L38" i="5"/>
  <c r="E42" i="2" s="1"/>
  <c r="L39" i="5"/>
  <c r="E43" i="2" s="1"/>
  <c r="L41" i="5"/>
  <c r="E45" i="2" s="1"/>
  <c r="L42" i="5"/>
  <c r="E46" i="2" s="1"/>
  <c r="L44" i="5"/>
  <c r="E48" i="2" s="1"/>
  <c r="L45" i="5"/>
  <c r="E49" i="2" s="1"/>
  <c r="L46" i="5"/>
  <c r="E50" i="2" s="1"/>
  <c r="L47" i="5"/>
  <c r="E51" i="2" s="1"/>
  <c r="L49" i="5"/>
  <c r="E53" i="2" s="1"/>
  <c r="L50" i="5"/>
  <c r="E54" i="2" s="1"/>
  <c r="L52" i="5"/>
  <c r="E56" i="2" s="1"/>
  <c r="L53" i="5"/>
  <c r="E57" i="2" s="1"/>
  <c r="L54" i="5"/>
  <c r="E58" i="2" s="1"/>
  <c r="L57" i="5"/>
  <c r="E61" i="2" s="1"/>
  <c r="L60" i="5"/>
  <c r="E64" i="2" s="1"/>
  <c r="L61" i="5"/>
  <c r="E65" i="2" s="1"/>
  <c r="L62" i="5"/>
  <c r="E66" i="2" s="1"/>
  <c r="DS58" i="2" l="1"/>
  <c r="DW58" i="2"/>
  <c r="DS49" i="2"/>
  <c r="DW49" i="2"/>
  <c r="DS30" i="2"/>
  <c r="DW30" i="2"/>
  <c r="DS22" i="2"/>
  <c r="DW22" i="2"/>
  <c r="DS14" i="2"/>
  <c r="DW14" i="2"/>
  <c r="DS47" i="2"/>
  <c r="DW47" i="2"/>
  <c r="DS57" i="2"/>
  <c r="DW57" i="2"/>
  <c r="DS48" i="2"/>
  <c r="DW48" i="2"/>
  <c r="DS37" i="2"/>
  <c r="DW37" i="2"/>
  <c r="DS29" i="2"/>
  <c r="DW29" i="2"/>
  <c r="DS21" i="2"/>
  <c r="DW21" i="2"/>
  <c r="DS13" i="2"/>
  <c r="DW13" i="2"/>
  <c r="DS55" i="2"/>
  <c r="DW55" i="2"/>
  <c r="DS59" i="2"/>
  <c r="DW59" i="2"/>
  <c r="DS72" i="2"/>
  <c r="DW72" i="2"/>
  <c r="DS56" i="2"/>
  <c r="DW56" i="2"/>
  <c r="DS28" i="2"/>
  <c r="DW28" i="2"/>
  <c r="DS20" i="2"/>
  <c r="DW20" i="2"/>
  <c r="DS12" i="2"/>
  <c r="DW12" i="2"/>
  <c r="DS67" i="2"/>
  <c r="DW67" i="2"/>
  <c r="DS73" i="2"/>
  <c r="DW73" i="2"/>
  <c r="DS69" i="2"/>
  <c r="DW69" i="2"/>
  <c r="DS54" i="2"/>
  <c r="DW54" i="2"/>
  <c r="DS45" i="2"/>
  <c r="DW45" i="2"/>
  <c r="DS35" i="2"/>
  <c r="DW35" i="2"/>
  <c r="DS27" i="2"/>
  <c r="DW27" i="2"/>
  <c r="DS19" i="2"/>
  <c r="DW19" i="2"/>
  <c r="DS11" i="2"/>
  <c r="DW11" i="2"/>
  <c r="DS75" i="2"/>
  <c r="DW75" i="2"/>
  <c r="DS62" i="2"/>
  <c r="DW62" i="2"/>
  <c r="DS36" i="2"/>
  <c r="DW36" i="2"/>
  <c r="DS53" i="2"/>
  <c r="DW53" i="2"/>
  <c r="DS43" i="2"/>
  <c r="DW43" i="2"/>
  <c r="DS34" i="2"/>
  <c r="DW34" i="2"/>
  <c r="DS26" i="2"/>
  <c r="DW26" i="2"/>
  <c r="DS18" i="2"/>
  <c r="DW18" i="2"/>
  <c r="DS10" i="2"/>
  <c r="DW10" i="2"/>
  <c r="DS74" i="2"/>
  <c r="DW74" i="2"/>
  <c r="DS63" i="2"/>
  <c r="DW63" i="2"/>
  <c r="DS44" i="2"/>
  <c r="DW44" i="2"/>
  <c r="DS65" i="2"/>
  <c r="DW65" i="2"/>
  <c r="DS60" i="2"/>
  <c r="DW60" i="2"/>
  <c r="DS46" i="2"/>
  <c r="DW46" i="2"/>
  <c r="DS52" i="2"/>
  <c r="DW52" i="2"/>
  <c r="DS33" i="2"/>
  <c r="DW33" i="2"/>
  <c r="DS17" i="2"/>
  <c r="DW17" i="2"/>
  <c r="DS9" i="2"/>
  <c r="DW9" i="2"/>
  <c r="DS71" i="2"/>
  <c r="DW71" i="2"/>
  <c r="DS51" i="2"/>
  <c r="DW51" i="2"/>
  <c r="DS41" i="2"/>
  <c r="DW41" i="2"/>
  <c r="DS32" i="2"/>
  <c r="DW32" i="2"/>
  <c r="DS24" i="2"/>
  <c r="DW24" i="2"/>
  <c r="DS16" i="2"/>
  <c r="DW16" i="2"/>
  <c r="DS8" i="2"/>
  <c r="DW8" i="2"/>
  <c r="DS70" i="2"/>
  <c r="DW70" i="2"/>
  <c r="DS68" i="2"/>
  <c r="DW68" i="2"/>
  <c r="DS79" i="2"/>
  <c r="DW79" i="2"/>
  <c r="DS66" i="2"/>
  <c r="DW66" i="2"/>
  <c r="DS42" i="2"/>
  <c r="DW42" i="2"/>
  <c r="DS25" i="2"/>
  <c r="DW25" i="2"/>
  <c r="DS78" i="2"/>
  <c r="DW78" i="2"/>
  <c r="DS64" i="2"/>
  <c r="DW64" i="2"/>
  <c r="DS61" i="2"/>
  <c r="DW61" i="2"/>
  <c r="DS50" i="2"/>
  <c r="DW50" i="2"/>
  <c r="DS40" i="2"/>
  <c r="DW40" i="2"/>
  <c r="DS31" i="2"/>
  <c r="DW31" i="2"/>
  <c r="DS23" i="2"/>
  <c r="DW23" i="2"/>
  <c r="DS15" i="2"/>
  <c r="DW15" i="2"/>
  <c r="DS39" i="2"/>
  <c r="DW39" i="2"/>
  <c r="DS76" i="2"/>
  <c r="DW76" i="2"/>
  <c r="DS38" i="2"/>
  <c r="DW38" i="2"/>
  <c r="DS77" i="2"/>
  <c r="DW77" i="2"/>
  <c r="DK42" i="2"/>
  <c r="DO42" i="2"/>
  <c r="DK51" i="2"/>
  <c r="DO51" i="2"/>
  <c r="DK24" i="2"/>
  <c r="DO24" i="2"/>
  <c r="DK61" i="2"/>
  <c r="DO61" i="2"/>
  <c r="DK50" i="2"/>
  <c r="DO50" i="2"/>
  <c r="DK40" i="2"/>
  <c r="DO40" i="2"/>
  <c r="DK31" i="2"/>
  <c r="DO31" i="2"/>
  <c r="DK23" i="2"/>
  <c r="DO23" i="2"/>
  <c r="DK15" i="2"/>
  <c r="DO15" i="2"/>
  <c r="DK39" i="2"/>
  <c r="DO39" i="2"/>
  <c r="DK76" i="2"/>
  <c r="DO76" i="2"/>
  <c r="DK65" i="2"/>
  <c r="DO65" i="2"/>
  <c r="DK64" i="2"/>
  <c r="DO64" i="2"/>
  <c r="DK32" i="2"/>
  <c r="DO32" i="2"/>
  <c r="DK16" i="2"/>
  <c r="DO16" i="2"/>
  <c r="DK8" i="2"/>
  <c r="DO8" i="2"/>
  <c r="DK58" i="2"/>
  <c r="DO58" i="2"/>
  <c r="DK49" i="2"/>
  <c r="DO49" i="2"/>
  <c r="DK38" i="2"/>
  <c r="DO38" i="2"/>
  <c r="DK30" i="2"/>
  <c r="DO30" i="2"/>
  <c r="DK22" i="2"/>
  <c r="DO22" i="2"/>
  <c r="DK14" i="2"/>
  <c r="DO14" i="2"/>
  <c r="DK47" i="2"/>
  <c r="DO47" i="2"/>
  <c r="DK77" i="2"/>
  <c r="DO77" i="2"/>
  <c r="DK57" i="2"/>
  <c r="DO57" i="2"/>
  <c r="DK37" i="2"/>
  <c r="DO37" i="2"/>
  <c r="DK21" i="2"/>
  <c r="DO21" i="2"/>
  <c r="DK55" i="2"/>
  <c r="DO55" i="2"/>
  <c r="DK59" i="2"/>
  <c r="DO59" i="2"/>
  <c r="DK72" i="2"/>
  <c r="DO72" i="2"/>
  <c r="DK66" i="2"/>
  <c r="DO66" i="2"/>
  <c r="DK48" i="2"/>
  <c r="DO48" i="2"/>
  <c r="DK29" i="2"/>
  <c r="DO29" i="2"/>
  <c r="DK13" i="2"/>
  <c r="DO13" i="2"/>
  <c r="DK56" i="2"/>
  <c r="DO56" i="2"/>
  <c r="DK46" i="2"/>
  <c r="DO46" i="2"/>
  <c r="DK36" i="2"/>
  <c r="DO36" i="2"/>
  <c r="DK28" i="2"/>
  <c r="DO28" i="2"/>
  <c r="DK20" i="2"/>
  <c r="DO20" i="2"/>
  <c r="DK12" i="2"/>
  <c r="DO12" i="2"/>
  <c r="DK67" i="2"/>
  <c r="DO67" i="2"/>
  <c r="DK73" i="2"/>
  <c r="DO73" i="2"/>
  <c r="DK54" i="2"/>
  <c r="DO54" i="2"/>
  <c r="DK45" i="2"/>
  <c r="DO45" i="2"/>
  <c r="DK35" i="2"/>
  <c r="DO35" i="2"/>
  <c r="DK27" i="2"/>
  <c r="DO27" i="2"/>
  <c r="DK19" i="2"/>
  <c r="DO19" i="2"/>
  <c r="DK11" i="2"/>
  <c r="DO11" i="2"/>
  <c r="DK75" i="2"/>
  <c r="DO75" i="2"/>
  <c r="DK62" i="2"/>
  <c r="DO62" i="2"/>
  <c r="DK53" i="2"/>
  <c r="DO53" i="2"/>
  <c r="DK43" i="2"/>
  <c r="DO43" i="2"/>
  <c r="DK34" i="2"/>
  <c r="DO34" i="2"/>
  <c r="DK26" i="2"/>
  <c r="DO26" i="2"/>
  <c r="DK18" i="2"/>
  <c r="DO18" i="2"/>
  <c r="DK10" i="2"/>
  <c r="DO10" i="2"/>
  <c r="DK74" i="2"/>
  <c r="DO74" i="2"/>
  <c r="DK63" i="2"/>
  <c r="DO63" i="2"/>
  <c r="DK44" i="2"/>
  <c r="DO44" i="2"/>
  <c r="DK52" i="2"/>
  <c r="DO52" i="2"/>
  <c r="DK25" i="2"/>
  <c r="DO25" i="2"/>
  <c r="DK9" i="2"/>
  <c r="DO9" i="2"/>
  <c r="DK78" i="2"/>
  <c r="DO78" i="2"/>
  <c r="DK60" i="2"/>
  <c r="DO60" i="2"/>
  <c r="DK71" i="2"/>
  <c r="DO71" i="2"/>
  <c r="DK69" i="2"/>
  <c r="DO69" i="2"/>
  <c r="DK33" i="2"/>
  <c r="DO33" i="2"/>
  <c r="DK17" i="2"/>
  <c r="DO17" i="2"/>
  <c r="DK41" i="2"/>
  <c r="DO41" i="2"/>
  <c r="DK70" i="2"/>
  <c r="DO70" i="2"/>
  <c r="DK68" i="2"/>
  <c r="DO68" i="2"/>
  <c r="DK79" i="2"/>
  <c r="DO79" i="2"/>
  <c r="DC69" i="2"/>
  <c r="DG69" i="2"/>
  <c r="DC66" i="2"/>
  <c r="DG66" i="2"/>
  <c r="DC65" i="2"/>
  <c r="DG65" i="2"/>
  <c r="DC52" i="2"/>
  <c r="DG52" i="2"/>
  <c r="DC42" i="2"/>
  <c r="DG42" i="2"/>
  <c r="DC33" i="2"/>
  <c r="DG33" i="2"/>
  <c r="DC25" i="2"/>
  <c r="DG25" i="2"/>
  <c r="DC17" i="2"/>
  <c r="DG17" i="2"/>
  <c r="DC9" i="2"/>
  <c r="DG9" i="2"/>
  <c r="DC78" i="2"/>
  <c r="DG78" i="2"/>
  <c r="DC60" i="2"/>
  <c r="DG60" i="2"/>
  <c r="DC71" i="2"/>
  <c r="DG71" i="2"/>
  <c r="DC56" i="2"/>
  <c r="DG56" i="2"/>
  <c r="DC35" i="2"/>
  <c r="DG35" i="2"/>
  <c r="DC19" i="2"/>
  <c r="DG19" i="2"/>
  <c r="DC43" i="2"/>
  <c r="DG43" i="2"/>
  <c r="DC26" i="2"/>
  <c r="DG26" i="2"/>
  <c r="DC74" i="2"/>
  <c r="DG74" i="2"/>
  <c r="DC63" i="2"/>
  <c r="DG63" i="2"/>
  <c r="DC64" i="2"/>
  <c r="DG64" i="2"/>
  <c r="DC51" i="2"/>
  <c r="DG51" i="2"/>
  <c r="DC41" i="2"/>
  <c r="DG41" i="2"/>
  <c r="DC32" i="2"/>
  <c r="DG32" i="2"/>
  <c r="DC24" i="2"/>
  <c r="DG24" i="2"/>
  <c r="DC16" i="2"/>
  <c r="DG16" i="2"/>
  <c r="DC8" i="2"/>
  <c r="DG8" i="2"/>
  <c r="DC70" i="2"/>
  <c r="DG70" i="2"/>
  <c r="DC68" i="2"/>
  <c r="DG68" i="2"/>
  <c r="DC79" i="2"/>
  <c r="DG79" i="2"/>
  <c r="DC50" i="2"/>
  <c r="DG50" i="2"/>
  <c r="DC40" i="2"/>
  <c r="DG40" i="2"/>
  <c r="DC31" i="2"/>
  <c r="DG31" i="2"/>
  <c r="DC23" i="2"/>
  <c r="DG23" i="2"/>
  <c r="DC15" i="2"/>
  <c r="DG15" i="2"/>
  <c r="DC39" i="2"/>
  <c r="DG39" i="2"/>
  <c r="DC76" i="2"/>
  <c r="DG76" i="2"/>
  <c r="DC49" i="2"/>
  <c r="DG49" i="2"/>
  <c r="DC38" i="2"/>
  <c r="DG38" i="2"/>
  <c r="DC30" i="2"/>
  <c r="DG30" i="2"/>
  <c r="DC22" i="2"/>
  <c r="DG22" i="2"/>
  <c r="DC14" i="2"/>
  <c r="DG14" i="2"/>
  <c r="DC47" i="2"/>
  <c r="DG47" i="2"/>
  <c r="DC77" i="2"/>
  <c r="DG77" i="2"/>
  <c r="DC58" i="2"/>
  <c r="DG58" i="2"/>
  <c r="DC37" i="2"/>
  <c r="DG37" i="2"/>
  <c r="DC29" i="2"/>
  <c r="DG29" i="2"/>
  <c r="DC21" i="2"/>
  <c r="DG21" i="2"/>
  <c r="DC13" i="2"/>
  <c r="DG13" i="2"/>
  <c r="DC55" i="2"/>
  <c r="DG55" i="2"/>
  <c r="DC59" i="2"/>
  <c r="DG59" i="2"/>
  <c r="DC72" i="2"/>
  <c r="DG72" i="2"/>
  <c r="DC57" i="2"/>
  <c r="DG57" i="2"/>
  <c r="DC46" i="2"/>
  <c r="DG46" i="2"/>
  <c r="DC36" i="2"/>
  <c r="DG36" i="2"/>
  <c r="DC28" i="2"/>
  <c r="DG28" i="2"/>
  <c r="DC20" i="2"/>
  <c r="DG20" i="2"/>
  <c r="DC12" i="2"/>
  <c r="DG12" i="2"/>
  <c r="DC67" i="2"/>
  <c r="DG67" i="2"/>
  <c r="DC73" i="2"/>
  <c r="DG73" i="2"/>
  <c r="DC48" i="2"/>
  <c r="DG48" i="2"/>
  <c r="DC45" i="2"/>
  <c r="DG45" i="2"/>
  <c r="DC27" i="2"/>
  <c r="DG27" i="2"/>
  <c r="DC11" i="2"/>
  <c r="DG11" i="2"/>
  <c r="DC75" i="2"/>
  <c r="DG75" i="2"/>
  <c r="DC62" i="2"/>
  <c r="DG62" i="2"/>
  <c r="DC61" i="2"/>
  <c r="DG61" i="2"/>
  <c r="DC54" i="2"/>
  <c r="DG54" i="2"/>
  <c r="DC53" i="2"/>
  <c r="DG53" i="2"/>
  <c r="DC34" i="2"/>
  <c r="DG34" i="2"/>
  <c r="DC18" i="2"/>
  <c r="DG18" i="2"/>
  <c r="DC10" i="2"/>
  <c r="DG10" i="2"/>
  <c r="DC44" i="2"/>
  <c r="DG44" i="2"/>
  <c r="CU57" i="2"/>
  <c r="CY57" i="2"/>
  <c r="CU29" i="2"/>
  <c r="CY29" i="2"/>
  <c r="CU55" i="2"/>
  <c r="CY55" i="2"/>
  <c r="CU69" i="2"/>
  <c r="CY69" i="2"/>
  <c r="CU54" i="2"/>
  <c r="CY54" i="2"/>
  <c r="CU45" i="2"/>
  <c r="CY45" i="2"/>
  <c r="CU35" i="2"/>
  <c r="CY35" i="2"/>
  <c r="CU27" i="2"/>
  <c r="CY27" i="2"/>
  <c r="CU19" i="2"/>
  <c r="CY19" i="2"/>
  <c r="CU11" i="2"/>
  <c r="CY11" i="2"/>
  <c r="CU75" i="2"/>
  <c r="CY75" i="2"/>
  <c r="CU62" i="2"/>
  <c r="CY62" i="2"/>
  <c r="CU53" i="2"/>
  <c r="CY53" i="2"/>
  <c r="CU43" i="2"/>
  <c r="CY43" i="2"/>
  <c r="CU34" i="2"/>
  <c r="CY34" i="2"/>
  <c r="CU26" i="2"/>
  <c r="CY26" i="2"/>
  <c r="CU18" i="2"/>
  <c r="CY18" i="2"/>
  <c r="CU10" i="2"/>
  <c r="CY10" i="2"/>
  <c r="CU74" i="2"/>
  <c r="CY74" i="2"/>
  <c r="CU63" i="2"/>
  <c r="CY63" i="2"/>
  <c r="CU44" i="2"/>
  <c r="CY44" i="2"/>
  <c r="CU65" i="2"/>
  <c r="CY65" i="2"/>
  <c r="CU71" i="2"/>
  <c r="CY71" i="2"/>
  <c r="CU52" i="2"/>
  <c r="CY52" i="2"/>
  <c r="CU78" i="2"/>
  <c r="CY78" i="2"/>
  <c r="CU51" i="2"/>
  <c r="CY51" i="2"/>
  <c r="CU41" i="2"/>
  <c r="CY41" i="2"/>
  <c r="CU32" i="2"/>
  <c r="CY32" i="2"/>
  <c r="CU24" i="2"/>
  <c r="CY24" i="2"/>
  <c r="CU16" i="2"/>
  <c r="CY16" i="2"/>
  <c r="CU8" i="2"/>
  <c r="CY8" i="2"/>
  <c r="CU70" i="2"/>
  <c r="CY70" i="2"/>
  <c r="CU68" i="2"/>
  <c r="CY68" i="2"/>
  <c r="CU79" i="2"/>
  <c r="CY79" i="2"/>
  <c r="CU42" i="2"/>
  <c r="CY42" i="2"/>
  <c r="CU25" i="2"/>
  <c r="CY25" i="2"/>
  <c r="CU9" i="2"/>
  <c r="CY9" i="2"/>
  <c r="CU60" i="2"/>
  <c r="CY60" i="2"/>
  <c r="CU61" i="2"/>
  <c r="CY61" i="2"/>
  <c r="CU50" i="2"/>
  <c r="CY50" i="2"/>
  <c r="CU40" i="2"/>
  <c r="CY40" i="2"/>
  <c r="CU31" i="2"/>
  <c r="CY31" i="2"/>
  <c r="CU23" i="2"/>
  <c r="CY23" i="2"/>
  <c r="CU15" i="2"/>
  <c r="CY15" i="2"/>
  <c r="CU39" i="2"/>
  <c r="CY39" i="2"/>
  <c r="CU76" i="2"/>
  <c r="CY76" i="2"/>
  <c r="CU66" i="2"/>
  <c r="CY66" i="2"/>
  <c r="CU33" i="2"/>
  <c r="CY33" i="2"/>
  <c r="CU17" i="2"/>
  <c r="CY17" i="2"/>
  <c r="CU64" i="2"/>
  <c r="CY64" i="2"/>
  <c r="CU58" i="2"/>
  <c r="CY58" i="2"/>
  <c r="CU49" i="2"/>
  <c r="CY49" i="2"/>
  <c r="CU38" i="2"/>
  <c r="CY38" i="2"/>
  <c r="CU30" i="2"/>
  <c r="CY30" i="2"/>
  <c r="CU22" i="2"/>
  <c r="CY22" i="2"/>
  <c r="CU14" i="2"/>
  <c r="CY14" i="2"/>
  <c r="CU47" i="2"/>
  <c r="CY47" i="2"/>
  <c r="CU77" i="2"/>
  <c r="CY77" i="2"/>
  <c r="CU48" i="2"/>
  <c r="CY48" i="2"/>
  <c r="CU59" i="2"/>
  <c r="CY59" i="2"/>
  <c r="CU37" i="2"/>
  <c r="CY37" i="2"/>
  <c r="CU21" i="2"/>
  <c r="CY21" i="2"/>
  <c r="CU13" i="2"/>
  <c r="CY13" i="2"/>
  <c r="CU72" i="2"/>
  <c r="CY72" i="2"/>
  <c r="CU56" i="2"/>
  <c r="CY56" i="2"/>
  <c r="CU46" i="2"/>
  <c r="CY46" i="2"/>
  <c r="CU36" i="2"/>
  <c r="CY36" i="2"/>
  <c r="CU28" i="2"/>
  <c r="CY28" i="2"/>
  <c r="CU20" i="2"/>
  <c r="CY20" i="2"/>
  <c r="CU12" i="2"/>
  <c r="CY12" i="2"/>
  <c r="CU67" i="2"/>
  <c r="CY67" i="2"/>
  <c r="CU73" i="2"/>
  <c r="CY73" i="2"/>
  <c r="CM46" i="2"/>
  <c r="CQ46" i="2"/>
  <c r="EA46" i="2"/>
  <c r="CM43" i="2"/>
  <c r="CQ43" i="2"/>
  <c r="EA43" i="2"/>
  <c r="CM50" i="2"/>
  <c r="CQ50" i="2"/>
  <c r="EA50" i="2"/>
  <c r="CM40" i="2"/>
  <c r="EA40" i="2"/>
  <c r="CQ40" i="2"/>
  <c r="CM49" i="2"/>
  <c r="CQ49" i="2"/>
  <c r="EA49" i="2"/>
  <c r="CM30" i="2"/>
  <c r="CQ30" i="2"/>
  <c r="EA30" i="2"/>
  <c r="CM14" i="2"/>
  <c r="CQ14" i="2"/>
  <c r="EA14" i="2"/>
  <c r="CM57" i="2"/>
  <c r="CQ57" i="2"/>
  <c r="EA57" i="2"/>
  <c r="CM48" i="2"/>
  <c r="EA48" i="2"/>
  <c r="CQ48" i="2"/>
  <c r="CM37" i="2"/>
  <c r="CQ37" i="2"/>
  <c r="EA37" i="2"/>
  <c r="CM29" i="2"/>
  <c r="CQ29" i="2"/>
  <c r="EA29" i="2"/>
  <c r="CM21" i="2"/>
  <c r="CQ21" i="2"/>
  <c r="EA21" i="2"/>
  <c r="CM13" i="2"/>
  <c r="CQ13" i="2"/>
  <c r="EA13" i="2"/>
  <c r="CM55" i="2"/>
  <c r="CQ55" i="2"/>
  <c r="EA55" i="2"/>
  <c r="CM59" i="2"/>
  <c r="CQ59" i="2"/>
  <c r="EA59" i="2"/>
  <c r="CM72" i="2"/>
  <c r="EA72" i="2"/>
  <c r="CQ72" i="2"/>
  <c r="CM36" i="2"/>
  <c r="EA36" i="2"/>
  <c r="CQ36" i="2"/>
  <c r="CM28" i="2"/>
  <c r="EA28" i="2"/>
  <c r="CQ28" i="2"/>
  <c r="CM20" i="2"/>
  <c r="EA20" i="2"/>
  <c r="CQ20" i="2"/>
  <c r="CM12" i="2"/>
  <c r="EA12" i="2"/>
  <c r="CQ12" i="2"/>
  <c r="CM67" i="2"/>
  <c r="CQ67" i="2"/>
  <c r="EA67" i="2"/>
  <c r="CM73" i="2"/>
  <c r="CQ73" i="2"/>
  <c r="EA73" i="2"/>
  <c r="CM69" i="2"/>
  <c r="CQ69" i="2"/>
  <c r="EA69" i="2"/>
  <c r="CM54" i="2"/>
  <c r="CQ54" i="2"/>
  <c r="EA54" i="2"/>
  <c r="CM45" i="2"/>
  <c r="CQ45" i="2"/>
  <c r="EA45" i="2"/>
  <c r="CM35" i="2"/>
  <c r="CQ35" i="2"/>
  <c r="EA35" i="2"/>
  <c r="CM27" i="2"/>
  <c r="CQ27" i="2"/>
  <c r="EA27" i="2"/>
  <c r="CM19" i="2"/>
  <c r="CQ19" i="2"/>
  <c r="EA19" i="2"/>
  <c r="CM11" i="2"/>
  <c r="CQ11" i="2"/>
  <c r="EA11" i="2"/>
  <c r="CM75" i="2"/>
  <c r="CQ75" i="2"/>
  <c r="EA75" i="2"/>
  <c r="CM62" i="2"/>
  <c r="CQ62" i="2"/>
  <c r="EA62" i="2"/>
  <c r="CM63" i="2"/>
  <c r="CQ63" i="2"/>
  <c r="EA63" i="2"/>
  <c r="CM44" i="2"/>
  <c r="EA44" i="2"/>
  <c r="CQ44" i="2"/>
  <c r="CM56" i="2"/>
  <c r="EA56" i="2"/>
  <c r="CQ56" i="2"/>
  <c r="CM53" i="2"/>
  <c r="CQ53" i="2"/>
  <c r="EA53" i="2"/>
  <c r="CM34" i="2"/>
  <c r="CQ34" i="2"/>
  <c r="EA34" i="2"/>
  <c r="CM26" i="2"/>
  <c r="CQ26" i="2"/>
  <c r="EA26" i="2"/>
  <c r="CM18" i="2"/>
  <c r="CQ18" i="2"/>
  <c r="EA18" i="2"/>
  <c r="CM10" i="2"/>
  <c r="CQ10" i="2"/>
  <c r="EA10" i="2"/>
  <c r="CM74" i="2"/>
  <c r="CQ74" i="2"/>
  <c r="EA74" i="2"/>
  <c r="CM65" i="2"/>
  <c r="CQ65" i="2"/>
  <c r="EA65" i="2"/>
  <c r="CM52" i="2"/>
  <c r="EA52" i="2"/>
  <c r="CQ52" i="2"/>
  <c r="CM42" i="2"/>
  <c r="CQ42" i="2"/>
  <c r="EA42" i="2"/>
  <c r="CM33" i="2"/>
  <c r="CQ33" i="2"/>
  <c r="EA33" i="2"/>
  <c r="CM25" i="2"/>
  <c r="CQ25" i="2"/>
  <c r="EA25" i="2"/>
  <c r="CM17" i="2"/>
  <c r="CQ17" i="2"/>
  <c r="EA17" i="2"/>
  <c r="CM9" i="2"/>
  <c r="CQ9" i="2"/>
  <c r="EA9" i="2"/>
  <c r="CM78" i="2"/>
  <c r="CQ78" i="2"/>
  <c r="EA78" i="2"/>
  <c r="CM60" i="2"/>
  <c r="EA60" i="2"/>
  <c r="CQ60" i="2"/>
  <c r="CM71" i="2"/>
  <c r="CQ71" i="2"/>
  <c r="EA71" i="2"/>
  <c r="CM64" i="2"/>
  <c r="EA64" i="2"/>
  <c r="CQ64" i="2"/>
  <c r="CM51" i="2"/>
  <c r="CQ51" i="2"/>
  <c r="EA51" i="2"/>
  <c r="CM41" i="2"/>
  <c r="CQ41" i="2"/>
  <c r="EA41" i="2"/>
  <c r="CM32" i="2"/>
  <c r="EA32" i="2"/>
  <c r="CQ32" i="2"/>
  <c r="CM24" i="2"/>
  <c r="EA24" i="2"/>
  <c r="CQ24" i="2"/>
  <c r="CM16" i="2"/>
  <c r="EA16" i="2"/>
  <c r="CQ16" i="2"/>
  <c r="CM8" i="2"/>
  <c r="EA8" i="2"/>
  <c r="CQ8" i="2"/>
  <c r="CM70" i="2"/>
  <c r="CQ70" i="2"/>
  <c r="EA70" i="2"/>
  <c r="CM68" i="2"/>
  <c r="EA68" i="2"/>
  <c r="CQ68" i="2"/>
  <c r="CM79" i="2"/>
  <c r="CQ79" i="2"/>
  <c r="EA79" i="2"/>
  <c r="CM31" i="2"/>
  <c r="CQ31" i="2"/>
  <c r="EA31" i="2"/>
  <c r="CM23" i="2"/>
  <c r="CQ23" i="2"/>
  <c r="EA23" i="2"/>
  <c r="CM15" i="2"/>
  <c r="CQ15" i="2"/>
  <c r="EA15" i="2"/>
  <c r="CM39" i="2"/>
  <c r="CQ39" i="2"/>
  <c r="EA39" i="2"/>
  <c r="CM76" i="2"/>
  <c r="EA76" i="2"/>
  <c r="CQ76" i="2"/>
  <c r="CM66" i="2"/>
  <c r="CQ66" i="2"/>
  <c r="EA66" i="2"/>
  <c r="CM61" i="2"/>
  <c r="CQ61" i="2"/>
  <c r="EA61" i="2"/>
  <c r="CM58" i="2"/>
  <c r="CQ58" i="2"/>
  <c r="EA58" i="2"/>
  <c r="CM38" i="2"/>
  <c r="CQ38" i="2"/>
  <c r="EA38" i="2"/>
  <c r="CM22" i="2"/>
  <c r="CQ22" i="2"/>
  <c r="EA22" i="2"/>
  <c r="CM47" i="2"/>
  <c r="CQ47" i="2"/>
  <c r="EA47" i="2"/>
  <c r="CM77" i="2"/>
  <c r="CQ77" i="2"/>
  <c r="EA77" i="2"/>
  <c r="G83" i="5"/>
  <c r="G76" i="5"/>
  <c r="G81" i="5" s="1"/>
  <c r="I77" i="5"/>
  <c r="DW80" i="2" l="1"/>
  <c r="DS80" i="2"/>
  <c r="DO80" i="2"/>
  <c r="DK80" i="2"/>
  <c r="DG80" i="2"/>
  <c r="DC80" i="2"/>
  <c r="CY80" i="2"/>
  <c r="CU80" i="2"/>
  <c r="CQ80" i="2"/>
  <c r="EA80" i="2"/>
  <c r="CM80" i="2"/>
  <c r="E78" i="7"/>
  <c r="G78" i="7"/>
  <c r="I78" i="7"/>
  <c r="D78" i="7"/>
  <c r="K59" i="2"/>
  <c r="F59" i="2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F49" i="2"/>
  <c r="F50" i="2"/>
  <c r="F42" i="2"/>
  <c r="F43" i="2"/>
  <c r="K5" i="7"/>
  <c r="G7" i="2" s="1"/>
  <c r="CF80" i="2"/>
  <c r="CD80" i="2"/>
  <c r="H49" i="2" l="1"/>
  <c r="H59" i="2"/>
  <c r="H50" i="2"/>
  <c r="H43" i="2"/>
  <c r="H42" i="2"/>
  <c r="K78" i="7"/>
  <c r="L76" i="5"/>
  <c r="CI59" i="2"/>
  <c r="W59" i="2"/>
  <c r="BS59" i="2"/>
  <c r="AM59" i="2"/>
  <c r="BC59" i="2"/>
  <c r="CA59" i="2"/>
  <c r="BK59" i="2"/>
  <c r="AU59" i="2"/>
  <c r="AE59" i="2"/>
  <c r="O59" i="2"/>
  <c r="CE59" i="2"/>
  <c r="BW59" i="2"/>
  <c r="BO59" i="2"/>
  <c r="BG59" i="2"/>
  <c r="AY59" i="2"/>
  <c r="AQ59" i="2"/>
  <c r="AI59" i="2"/>
  <c r="AA59" i="2"/>
  <c r="S59" i="2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5" i="2"/>
  <c r="H35" i="2" s="1"/>
  <c r="F36" i="2"/>
  <c r="H36" i="2" s="1"/>
  <c r="F37" i="2"/>
  <c r="H37" i="2" s="1"/>
  <c r="F38" i="2"/>
  <c r="H38" i="2" s="1"/>
  <c r="F39" i="2"/>
  <c r="H39" i="2" s="1"/>
  <c r="F40" i="2"/>
  <c r="H40" i="2" s="1"/>
  <c r="F41" i="2"/>
  <c r="H41" i="2" s="1"/>
  <c r="F44" i="2"/>
  <c r="H44" i="2" s="1"/>
  <c r="F45" i="2"/>
  <c r="H45" i="2" s="1"/>
  <c r="F46" i="2"/>
  <c r="H46" i="2" s="1"/>
  <c r="F47" i="2"/>
  <c r="H47" i="2" s="1"/>
  <c r="F48" i="2"/>
  <c r="H48" i="2" s="1"/>
  <c r="F51" i="2"/>
  <c r="H51" i="2" s="1"/>
  <c r="F52" i="2"/>
  <c r="H52" i="2" s="1"/>
  <c r="F53" i="2"/>
  <c r="H53" i="2" s="1"/>
  <c r="F54" i="2"/>
  <c r="H54" i="2" s="1"/>
  <c r="F55" i="2"/>
  <c r="H55" i="2" s="1"/>
  <c r="F56" i="2"/>
  <c r="H56" i="2" s="1"/>
  <c r="F57" i="2"/>
  <c r="H57" i="2" s="1"/>
  <c r="F58" i="2"/>
  <c r="H58" i="2" s="1"/>
  <c r="F60" i="2"/>
  <c r="H60" i="2" s="1"/>
  <c r="F61" i="2"/>
  <c r="H61" i="2" s="1"/>
  <c r="F62" i="2"/>
  <c r="H62" i="2" s="1"/>
  <c r="F63" i="2"/>
  <c r="H63" i="2" s="1"/>
  <c r="F64" i="2"/>
  <c r="H64" i="2" s="1"/>
  <c r="F65" i="2"/>
  <c r="H65" i="2" s="1"/>
  <c r="F66" i="2"/>
  <c r="H66" i="2" s="1"/>
  <c r="F67" i="2"/>
  <c r="H67" i="2" s="1"/>
  <c r="F68" i="2"/>
  <c r="H68" i="2" s="1"/>
  <c r="F69" i="2"/>
  <c r="H69" i="2" s="1"/>
  <c r="F70" i="2"/>
  <c r="H70" i="2" s="1"/>
  <c r="F71" i="2"/>
  <c r="H71" i="2" s="1"/>
  <c r="F72" i="2"/>
  <c r="H72" i="2" s="1"/>
  <c r="F73" i="2"/>
  <c r="H73" i="2" s="1"/>
  <c r="F74" i="2"/>
  <c r="H74" i="2" s="1"/>
  <c r="F75" i="2"/>
  <c r="H75" i="2" s="1"/>
  <c r="F76" i="2"/>
  <c r="H76" i="2" s="1"/>
  <c r="F77" i="2"/>
  <c r="H77" i="2" s="1"/>
  <c r="F78" i="2"/>
  <c r="H78" i="2" s="1"/>
  <c r="F79" i="2"/>
  <c r="H79" i="2" s="1"/>
  <c r="F7" i="2"/>
  <c r="H7" i="2" s="1"/>
  <c r="CE8" i="2"/>
  <c r="ED59" i="2" l="1"/>
  <c r="I79" i="2"/>
  <c r="I68" i="2"/>
  <c r="I66" i="2"/>
  <c r="I73" i="2"/>
  <c r="I46" i="2"/>
  <c r="I72" i="2"/>
  <c r="I64" i="2"/>
  <c r="I19" i="2"/>
  <c r="DU48" i="2"/>
  <c r="DY48" i="2"/>
  <c r="DU38" i="2"/>
  <c r="DY38" i="2"/>
  <c r="DU30" i="2"/>
  <c r="DY30" i="2"/>
  <c r="DU22" i="2"/>
  <c r="DY22" i="2"/>
  <c r="DU14" i="2"/>
  <c r="DY14" i="2"/>
  <c r="DU49" i="2"/>
  <c r="DY49" i="2"/>
  <c r="DU74" i="2"/>
  <c r="DY74" i="2"/>
  <c r="DU66" i="2"/>
  <c r="DY66" i="2"/>
  <c r="DU57" i="2"/>
  <c r="DY57" i="2"/>
  <c r="DU47" i="2"/>
  <c r="DY47" i="2"/>
  <c r="DU37" i="2"/>
  <c r="DY37" i="2"/>
  <c r="DU29" i="2"/>
  <c r="DY29" i="2"/>
  <c r="DU21" i="2"/>
  <c r="DY21" i="2"/>
  <c r="DU13" i="2"/>
  <c r="DY13" i="2"/>
  <c r="DU75" i="2"/>
  <c r="DY75" i="2"/>
  <c r="DU65" i="2"/>
  <c r="DY65" i="2"/>
  <c r="DU28" i="2"/>
  <c r="DY28" i="2"/>
  <c r="DU7" i="2"/>
  <c r="DY7" i="2"/>
  <c r="DU72" i="2"/>
  <c r="DY72" i="2"/>
  <c r="DU64" i="2"/>
  <c r="DY64" i="2"/>
  <c r="DU55" i="2"/>
  <c r="DY55" i="2"/>
  <c r="DU45" i="2"/>
  <c r="DY45" i="2"/>
  <c r="DU35" i="2"/>
  <c r="DY35" i="2"/>
  <c r="DU27" i="2"/>
  <c r="DY27" i="2"/>
  <c r="DU19" i="2"/>
  <c r="DY19" i="2"/>
  <c r="DU11" i="2"/>
  <c r="DY11" i="2"/>
  <c r="DU46" i="2"/>
  <c r="DY46" i="2"/>
  <c r="DU12" i="2"/>
  <c r="DY12" i="2"/>
  <c r="DU63" i="2"/>
  <c r="DY63" i="2"/>
  <c r="DU34" i="2"/>
  <c r="DY34" i="2"/>
  <c r="DU10" i="2"/>
  <c r="DY10" i="2"/>
  <c r="DU78" i="2"/>
  <c r="DY78" i="2"/>
  <c r="DU70" i="2"/>
  <c r="DY70" i="2"/>
  <c r="DU62" i="2"/>
  <c r="DY62" i="2"/>
  <c r="DU53" i="2"/>
  <c r="DY53" i="2"/>
  <c r="DU41" i="2"/>
  <c r="DY41" i="2"/>
  <c r="DU33" i="2"/>
  <c r="DY33" i="2"/>
  <c r="DU25" i="2"/>
  <c r="DY25" i="2"/>
  <c r="DU17" i="2"/>
  <c r="DY17" i="2"/>
  <c r="DU9" i="2"/>
  <c r="DY9" i="2"/>
  <c r="DU43" i="2"/>
  <c r="DY43" i="2"/>
  <c r="DU67" i="2"/>
  <c r="DY67" i="2"/>
  <c r="DU56" i="2"/>
  <c r="DY56" i="2"/>
  <c r="DU20" i="2"/>
  <c r="DY20" i="2"/>
  <c r="DU71" i="2"/>
  <c r="DY71" i="2"/>
  <c r="DU44" i="2"/>
  <c r="DY44" i="2"/>
  <c r="DU18" i="2"/>
  <c r="DY18" i="2"/>
  <c r="DU77" i="2"/>
  <c r="DY77" i="2"/>
  <c r="DU61" i="2"/>
  <c r="DY61" i="2"/>
  <c r="DU52" i="2"/>
  <c r="DY52" i="2"/>
  <c r="DU40" i="2"/>
  <c r="DY40" i="2"/>
  <c r="DU32" i="2"/>
  <c r="DY32" i="2"/>
  <c r="DU24" i="2"/>
  <c r="DY24" i="2"/>
  <c r="DU16" i="2"/>
  <c r="DY16" i="2"/>
  <c r="DU8" i="2"/>
  <c r="DY8" i="2"/>
  <c r="DU50" i="2"/>
  <c r="DY50" i="2"/>
  <c r="DU58" i="2"/>
  <c r="DY58" i="2"/>
  <c r="DU73" i="2"/>
  <c r="DY73" i="2"/>
  <c r="DU36" i="2"/>
  <c r="DY36" i="2"/>
  <c r="DU79" i="2"/>
  <c r="DY79" i="2"/>
  <c r="DU54" i="2"/>
  <c r="DY54" i="2"/>
  <c r="DU26" i="2"/>
  <c r="DY26" i="2"/>
  <c r="DU42" i="2"/>
  <c r="DY42" i="2"/>
  <c r="DU69" i="2"/>
  <c r="DY69" i="2"/>
  <c r="DU76" i="2"/>
  <c r="DY76" i="2"/>
  <c r="DU68" i="2"/>
  <c r="DY68" i="2"/>
  <c r="DU60" i="2"/>
  <c r="DY60" i="2"/>
  <c r="DU51" i="2"/>
  <c r="DY51" i="2"/>
  <c r="DU39" i="2"/>
  <c r="DY39" i="2"/>
  <c r="DU31" i="2"/>
  <c r="DY31" i="2"/>
  <c r="DU23" i="2"/>
  <c r="DY23" i="2"/>
  <c r="DU15" i="2"/>
  <c r="DY15" i="2"/>
  <c r="DU59" i="2"/>
  <c r="DY59" i="2"/>
  <c r="DM68" i="2"/>
  <c r="DQ68" i="2"/>
  <c r="DM51" i="2"/>
  <c r="DQ51" i="2"/>
  <c r="DM23" i="2"/>
  <c r="DQ23" i="2"/>
  <c r="DM59" i="2"/>
  <c r="DQ59" i="2"/>
  <c r="DM75" i="2"/>
  <c r="DQ75" i="2"/>
  <c r="DM58" i="2"/>
  <c r="DQ58" i="2"/>
  <c r="DM38" i="2"/>
  <c r="DQ38" i="2"/>
  <c r="DM22" i="2"/>
  <c r="DQ22" i="2"/>
  <c r="DM74" i="2"/>
  <c r="DQ74" i="2"/>
  <c r="DM57" i="2"/>
  <c r="DQ57" i="2"/>
  <c r="DM47" i="2"/>
  <c r="DQ47" i="2"/>
  <c r="DM37" i="2"/>
  <c r="DQ37" i="2"/>
  <c r="DM29" i="2"/>
  <c r="DQ29" i="2"/>
  <c r="DM21" i="2"/>
  <c r="DQ21" i="2"/>
  <c r="DM13" i="2"/>
  <c r="DQ13" i="2"/>
  <c r="DM60" i="2"/>
  <c r="DQ60" i="2"/>
  <c r="DM31" i="2"/>
  <c r="DQ31" i="2"/>
  <c r="DM15" i="2"/>
  <c r="DQ15" i="2"/>
  <c r="DM67" i="2"/>
  <c r="DQ67" i="2"/>
  <c r="DM48" i="2"/>
  <c r="DQ48" i="2"/>
  <c r="DM30" i="2"/>
  <c r="DQ30" i="2"/>
  <c r="DM14" i="2"/>
  <c r="DQ14" i="2"/>
  <c r="DM49" i="2"/>
  <c r="DQ49" i="2"/>
  <c r="DM66" i="2"/>
  <c r="DQ66" i="2"/>
  <c r="DM73" i="2"/>
  <c r="DQ73" i="2"/>
  <c r="DM65" i="2"/>
  <c r="DQ65" i="2"/>
  <c r="DM56" i="2"/>
  <c r="DQ56" i="2"/>
  <c r="DM46" i="2"/>
  <c r="DQ46" i="2"/>
  <c r="DM36" i="2"/>
  <c r="DQ36" i="2"/>
  <c r="DM28" i="2"/>
  <c r="DQ28" i="2"/>
  <c r="DM20" i="2"/>
  <c r="DQ20" i="2"/>
  <c r="DM12" i="2"/>
  <c r="DQ12" i="2"/>
  <c r="DM45" i="2"/>
  <c r="DQ45" i="2"/>
  <c r="DM76" i="2"/>
  <c r="DQ76" i="2"/>
  <c r="DM72" i="2"/>
  <c r="DQ72" i="2"/>
  <c r="DM64" i="2"/>
  <c r="DQ64" i="2"/>
  <c r="DM55" i="2"/>
  <c r="DQ55" i="2"/>
  <c r="DM35" i="2"/>
  <c r="DQ35" i="2"/>
  <c r="DM27" i="2"/>
  <c r="DQ27" i="2"/>
  <c r="DM19" i="2"/>
  <c r="DQ19" i="2"/>
  <c r="DM11" i="2"/>
  <c r="DQ11" i="2"/>
  <c r="DM79" i="2"/>
  <c r="DQ79" i="2"/>
  <c r="DM71" i="2"/>
  <c r="DQ71" i="2"/>
  <c r="DM63" i="2"/>
  <c r="DQ63" i="2"/>
  <c r="DM54" i="2"/>
  <c r="DQ54" i="2"/>
  <c r="DM44" i="2"/>
  <c r="DQ44" i="2"/>
  <c r="DM34" i="2"/>
  <c r="DQ34" i="2"/>
  <c r="DM26" i="2"/>
  <c r="DQ26" i="2"/>
  <c r="DM18" i="2"/>
  <c r="DQ18" i="2"/>
  <c r="DM10" i="2"/>
  <c r="DQ10" i="2"/>
  <c r="DM42" i="2"/>
  <c r="DQ42" i="2"/>
  <c r="DM7" i="2"/>
  <c r="DQ7" i="2"/>
  <c r="DM78" i="2"/>
  <c r="DQ78" i="2"/>
  <c r="DM70" i="2"/>
  <c r="DQ70" i="2"/>
  <c r="DM62" i="2"/>
  <c r="DQ62" i="2"/>
  <c r="DM53" i="2"/>
  <c r="DQ53" i="2"/>
  <c r="DM41" i="2"/>
  <c r="DQ41" i="2"/>
  <c r="DM33" i="2"/>
  <c r="DQ33" i="2"/>
  <c r="DM25" i="2"/>
  <c r="DQ25" i="2"/>
  <c r="DM17" i="2"/>
  <c r="DQ17" i="2"/>
  <c r="DM9" i="2"/>
  <c r="DQ9" i="2"/>
  <c r="DM43" i="2"/>
  <c r="DQ43" i="2"/>
  <c r="DM77" i="2"/>
  <c r="DQ77" i="2"/>
  <c r="DM69" i="2"/>
  <c r="DQ69" i="2"/>
  <c r="DM61" i="2"/>
  <c r="DQ61" i="2"/>
  <c r="DM52" i="2"/>
  <c r="DQ52" i="2"/>
  <c r="DM40" i="2"/>
  <c r="DQ40" i="2"/>
  <c r="DM32" i="2"/>
  <c r="DQ32" i="2"/>
  <c r="DM24" i="2"/>
  <c r="DQ24" i="2"/>
  <c r="DM16" i="2"/>
  <c r="DQ16" i="2"/>
  <c r="DM8" i="2"/>
  <c r="DQ8" i="2"/>
  <c r="DM50" i="2"/>
  <c r="DQ50" i="2"/>
  <c r="DM39" i="2"/>
  <c r="DQ39" i="2"/>
  <c r="DE62" i="2"/>
  <c r="DI62" i="2"/>
  <c r="DE33" i="2"/>
  <c r="DI33" i="2"/>
  <c r="DE9" i="2"/>
  <c r="DI9" i="2"/>
  <c r="DE77" i="2"/>
  <c r="DI77" i="2"/>
  <c r="DE52" i="2"/>
  <c r="DI52" i="2"/>
  <c r="DE24" i="2"/>
  <c r="DI24" i="2"/>
  <c r="DE68" i="2"/>
  <c r="DI68" i="2"/>
  <c r="DE39" i="2"/>
  <c r="DI39" i="2"/>
  <c r="DE15" i="2"/>
  <c r="DI15" i="2"/>
  <c r="DE59" i="2"/>
  <c r="DI59" i="2"/>
  <c r="DE58" i="2"/>
  <c r="DI58" i="2"/>
  <c r="DE74" i="2"/>
  <c r="DI74" i="2"/>
  <c r="DE66" i="2"/>
  <c r="DI66" i="2"/>
  <c r="DE57" i="2"/>
  <c r="DI57" i="2"/>
  <c r="DE47" i="2"/>
  <c r="DI47" i="2"/>
  <c r="DE37" i="2"/>
  <c r="DI37" i="2"/>
  <c r="DE29" i="2"/>
  <c r="DI29" i="2"/>
  <c r="DE21" i="2"/>
  <c r="DI21" i="2"/>
  <c r="DE13" i="2"/>
  <c r="DI13" i="2"/>
  <c r="DE53" i="2"/>
  <c r="DI53" i="2"/>
  <c r="DE25" i="2"/>
  <c r="DI25" i="2"/>
  <c r="DE69" i="2"/>
  <c r="DI69" i="2"/>
  <c r="DE40" i="2"/>
  <c r="DI40" i="2"/>
  <c r="DE16" i="2"/>
  <c r="DI16" i="2"/>
  <c r="DE76" i="2"/>
  <c r="DI76" i="2"/>
  <c r="DE51" i="2"/>
  <c r="DI51" i="2"/>
  <c r="DE23" i="2"/>
  <c r="DI23" i="2"/>
  <c r="DE67" i="2"/>
  <c r="DI67" i="2"/>
  <c r="DE73" i="2"/>
  <c r="DI73" i="2"/>
  <c r="DE65" i="2"/>
  <c r="DI65" i="2"/>
  <c r="DE56" i="2"/>
  <c r="DI56" i="2"/>
  <c r="DE46" i="2"/>
  <c r="DI46" i="2"/>
  <c r="DE36" i="2"/>
  <c r="DI36" i="2"/>
  <c r="DE28" i="2"/>
  <c r="DI28" i="2"/>
  <c r="DE20" i="2"/>
  <c r="DI20" i="2"/>
  <c r="DE12" i="2"/>
  <c r="DI12" i="2"/>
  <c r="DE70" i="2"/>
  <c r="DI70" i="2"/>
  <c r="DE7" i="2"/>
  <c r="DI7" i="2"/>
  <c r="DE72" i="2"/>
  <c r="DI72" i="2"/>
  <c r="DE64" i="2"/>
  <c r="DI64" i="2"/>
  <c r="DE55" i="2"/>
  <c r="DI55" i="2"/>
  <c r="DE45" i="2"/>
  <c r="DI45" i="2"/>
  <c r="DE35" i="2"/>
  <c r="DI35" i="2"/>
  <c r="DE27" i="2"/>
  <c r="DI27" i="2"/>
  <c r="DE19" i="2"/>
  <c r="DI19" i="2"/>
  <c r="DE11" i="2"/>
  <c r="DI11" i="2"/>
  <c r="DE79" i="2"/>
  <c r="DI79" i="2"/>
  <c r="DE71" i="2"/>
  <c r="DI71" i="2"/>
  <c r="DE63" i="2"/>
  <c r="DI63" i="2"/>
  <c r="DE54" i="2"/>
  <c r="DI54" i="2"/>
  <c r="DE44" i="2"/>
  <c r="DI44" i="2"/>
  <c r="DE34" i="2"/>
  <c r="DI34" i="2"/>
  <c r="DE26" i="2"/>
  <c r="DI26" i="2"/>
  <c r="DE18" i="2"/>
  <c r="DI18" i="2"/>
  <c r="DE10" i="2"/>
  <c r="DI10" i="2"/>
  <c r="DE42" i="2"/>
  <c r="DI42" i="2"/>
  <c r="DE78" i="2"/>
  <c r="DI78" i="2"/>
  <c r="DE41" i="2"/>
  <c r="DI41" i="2"/>
  <c r="DE17" i="2"/>
  <c r="DI17" i="2"/>
  <c r="DE43" i="2"/>
  <c r="DI43" i="2"/>
  <c r="DE61" i="2"/>
  <c r="DI61" i="2"/>
  <c r="DE32" i="2"/>
  <c r="DI32" i="2"/>
  <c r="DE8" i="2"/>
  <c r="DI8" i="2"/>
  <c r="DE50" i="2"/>
  <c r="DI50" i="2"/>
  <c r="DE60" i="2"/>
  <c r="DI60" i="2"/>
  <c r="DE31" i="2"/>
  <c r="DI31" i="2"/>
  <c r="DE75" i="2"/>
  <c r="DI75" i="2"/>
  <c r="DE48" i="2"/>
  <c r="DI48" i="2"/>
  <c r="DE38" i="2"/>
  <c r="DI38" i="2"/>
  <c r="DE30" i="2"/>
  <c r="DI30" i="2"/>
  <c r="DE22" i="2"/>
  <c r="DI22" i="2"/>
  <c r="DE14" i="2"/>
  <c r="DI14" i="2"/>
  <c r="DE49" i="2"/>
  <c r="DI49" i="2"/>
  <c r="CW60" i="2"/>
  <c r="DA60" i="2"/>
  <c r="CW39" i="2"/>
  <c r="DA39" i="2"/>
  <c r="CW23" i="2"/>
  <c r="DA23" i="2"/>
  <c r="CW74" i="2"/>
  <c r="DA74" i="2"/>
  <c r="CW66" i="2"/>
  <c r="DA66" i="2"/>
  <c r="CW57" i="2"/>
  <c r="DA57" i="2"/>
  <c r="CW47" i="2"/>
  <c r="DA47" i="2"/>
  <c r="CW37" i="2"/>
  <c r="DA37" i="2"/>
  <c r="CW29" i="2"/>
  <c r="DA29" i="2"/>
  <c r="CW21" i="2"/>
  <c r="DA21" i="2"/>
  <c r="CW13" i="2"/>
  <c r="DA13" i="2"/>
  <c r="CW68" i="2"/>
  <c r="DA68" i="2"/>
  <c r="CW73" i="2"/>
  <c r="DA73" i="2"/>
  <c r="CW65" i="2"/>
  <c r="DA65" i="2"/>
  <c r="CW56" i="2"/>
  <c r="DA56" i="2"/>
  <c r="CW46" i="2"/>
  <c r="DA46" i="2"/>
  <c r="CW36" i="2"/>
  <c r="DA36" i="2"/>
  <c r="CW28" i="2"/>
  <c r="DA28" i="2"/>
  <c r="CW20" i="2"/>
  <c r="DA20" i="2"/>
  <c r="CW12" i="2"/>
  <c r="DA12" i="2"/>
  <c r="CW7" i="2"/>
  <c r="DA7" i="2"/>
  <c r="CW55" i="2"/>
  <c r="DA55" i="2"/>
  <c r="CW35" i="2"/>
  <c r="DA35" i="2"/>
  <c r="CW19" i="2"/>
  <c r="DA19" i="2"/>
  <c r="CW71" i="2"/>
  <c r="DA71" i="2"/>
  <c r="CW63" i="2"/>
  <c r="DA63" i="2"/>
  <c r="CW54" i="2"/>
  <c r="DA54" i="2"/>
  <c r="CW44" i="2"/>
  <c r="DA44" i="2"/>
  <c r="CW34" i="2"/>
  <c r="DA34" i="2"/>
  <c r="CW26" i="2"/>
  <c r="DA26" i="2"/>
  <c r="CW18" i="2"/>
  <c r="DA18" i="2"/>
  <c r="CW10" i="2"/>
  <c r="DA10" i="2"/>
  <c r="CW42" i="2"/>
  <c r="DA42" i="2"/>
  <c r="CW64" i="2"/>
  <c r="DA64" i="2"/>
  <c r="CW45" i="2"/>
  <c r="DA45" i="2"/>
  <c r="CW27" i="2"/>
  <c r="DA27" i="2"/>
  <c r="CW11" i="2"/>
  <c r="DA11" i="2"/>
  <c r="CW79" i="2"/>
  <c r="DA79" i="2"/>
  <c r="CW78" i="2"/>
  <c r="DA78" i="2"/>
  <c r="CW70" i="2"/>
  <c r="DA70" i="2"/>
  <c r="CW62" i="2"/>
  <c r="DA62" i="2"/>
  <c r="CW53" i="2"/>
  <c r="DA53" i="2"/>
  <c r="CW41" i="2"/>
  <c r="DA41" i="2"/>
  <c r="CW33" i="2"/>
  <c r="DA33" i="2"/>
  <c r="CW25" i="2"/>
  <c r="DA25" i="2"/>
  <c r="CW17" i="2"/>
  <c r="DA17" i="2"/>
  <c r="CW9" i="2"/>
  <c r="DA9" i="2"/>
  <c r="CW43" i="2"/>
  <c r="DA43" i="2"/>
  <c r="CW72" i="2"/>
  <c r="DA72" i="2"/>
  <c r="CW77" i="2"/>
  <c r="DA77" i="2"/>
  <c r="CW69" i="2"/>
  <c r="DA69" i="2"/>
  <c r="CW61" i="2"/>
  <c r="DA61" i="2"/>
  <c r="CW52" i="2"/>
  <c r="DA52" i="2"/>
  <c r="CW40" i="2"/>
  <c r="DA40" i="2"/>
  <c r="CW32" i="2"/>
  <c r="DA32" i="2"/>
  <c r="CW24" i="2"/>
  <c r="DA24" i="2"/>
  <c r="CW16" i="2"/>
  <c r="DA16" i="2"/>
  <c r="CW8" i="2"/>
  <c r="DA8" i="2"/>
  <c r="CW50" i="2"/>
  <c r="DA50" i="2"/>
  <c r="CW76" i="2"/>
  <c r="DA76" i="2"/>
  <c r="CW51" i="2"/>
  <c r="DA51" i="2"/>
  <c r="CW31" i="2"/>
  <c r="DA31" i="2"/>
  <c r="CW15" i="2"/>
  <c r="DA15" i="2"/>
  <c r="CW59" i="2"/>
  <c r="DA59" i="2"/>
  <c r="CW75" i="2"/>
  <c r="DA75" i="2"/>
  <c r="CW67" i="2"/>
  <c r="DA67" i="2"/>
  <c r="CW58" i="2"/>
  <c r="DA58" i="2"/>
  <c r="CW48" i="2"/>
  <c r="DA48" i="2"/>
  <c r="CW38" i="2"/>
  <c r="DA38" i="2"/>
  <c r="CW30" i="2"/>
  <c r="DA30" i="2"/>
  <c r="CW22" i="2"/>
  <c r="DA22" i="2"/>
  <c r="CW14" i="2"/>
  <c r="DA14" i="2"/>
  <c r="CW49" i="2"/>
  <c r="DA49" i="2"/>
  <c r="CO76" i="2"/>
  <c r="EC76" i="2"/>
  <c r="CS76" i="2"/>
  <c r="CO60" i="2"/>
  <c r="EC60" i="2"/>
  <c r="CS60" i="2"/>
  <c r="CO51" i="2"/>
  <c r="EC51" i="2"/>
  <c r="CS51" i="2"/>
  <c r="CO31" i="2"/>
  <c r="EC31" i="2"/>
  <c r="CS31" i="2"/>
  <c r="CO15" i="2"/>
  <c r="EC15" i="2"/>
  <c r="CS15" i="2"/>
  <c r="EC59" i="2"/>
  <c r="CS59" i="2"/>
  <c r="CO67" i="2"/>
  <c r="CS67" i="2"/>
  <c r="EC67" i="2"/>
  <c r="CO58" i="2"/>
  <c r="EC58" i="2"/>
  <c r="CS58" i="2"/>
  <c r="CO38" i="2"/>
  <c r="EC38" i="2"/>
  <c r="CS38" i="2"/>
  <c r="CO22" i="2"/>
  <c r="EC22" i="2"/>
  <c r="CS22" i="2"/>
  <c r="CO74" i="2"/>
  <c r="CS74" i="2"/>
  <c r="EC74" i="2"/>
  <c r="CO66" i="2"/>
  <c r="EC66" i="2"/>
  <c r="CS66" i="2"/>
  <c r="CO57" i="2"/>
  <c r="CS57" i="2"/>
  <c r="EC57" i="2"/>
  <c r="CO47" i="2"/>
  <c r="EC47" i="2"/>
  <c r="CS47" i="2"/>
  <c r="CO37" i="2"/>
  <c r="CS37" i="2"/>
  <c r="EC37" i="2"/>
  <c r="CO29" i="2"/>
  <c r="CS29" i="2"/>
  <c r="EC29" i="2"/>
  <c r="CO21" i="2"/>
  <c r="CS21" i="2"/>
  <c r="EC21" i="2"/>
  <c r="CO13" i="2"/>
  <c r="CS13" i="2"/>
  <c r="EC13" i="2"/>
  <c r="CO65" i="2"/>
  <c r="CS65" i="2"/>
  <c r="EC65" i="2"/>
  <c r="CO36" i="2"/>
  <c r="EC36" i="2"/>
  <c r="CS36" i="2"/>
  <c r="CO28" i="2"/>
  <c r="EC28" i="2"/>
  <c r="CS28" i="2"/>
  <c r="CO12" i="2"/>
  <c r="EC12" i="2"/>
  <c r="CS12" i="2"/>
  <c r="CO64" i="2"/>
  <c r="EC64" i="2"/>
  <c r="CS64" i="2"/>
  <c r="CO45" i="2"/>
  <c r="CS45" i="2"/>
  <c r="EC45" i="2"/>
  <c r="CO27" i="2"/>
  <c r="EC27" i="2"/>
  <c r="CS27" i="2"/>
  <c r="CO11" i="2"/>
  <c r="EC11" i="2"/>
  <c r="CS11" i="2"/>
  <c r="CO56" i="2"/>
  <c r="EC56" i="2"/>
  <c r="CS56" i="2"/>
  <c r="CO20" i="2"/>
  <c r="EC20" i="2"/>
  <c r="CS20" i="2"/>
  <c r="EC7" i="2"/>
  <c r="CS7" i="2"/>
  <c r="CO72" i="2"/>
  <c r="EC72" i="2"/>
  <c r="CS72" i="2"/>
  <c r="CO55" i="2"/>
  <c r="EC55" i="2"/>
  <c r="CS55" i="2"/>
  <c r="CO35" i="2"/>
  <c r="EC35" i="2"/>
  <c r="CS35" i="2"/>
  <c r="CO19" i="2"/>
  <c r="EC19" i="2"/>
  <c r="CS19" i="2"/>
  <c r="CO79" i="2"/>
  <c r="EC79" i="2"/>
  <c r="CS79" i="2"/>
  <c r="CO71" i="2"/>
  <c r="EC71" i="2"/>
  <c r="CS71" i="2"/>
  <c r="CO63" i="2"/>
  <c r="EC63" i="2"/>
  <c r="CS63" i="2"/>
  <c r="CO54" i="2"/>
  <c r="CS54" i="2"/>
  <c r="EC54" i="2"/>
  <c r="CO44" i="2"/>
  <c r="EC44" i="2"/>
  <c r="CS44" i="2"/>
  <c r="CO34" i="2"/>
  <c r="EC34" i="2"/>
  <c r="CS34" i="2"/>
  <c r="CO26" i="2"/>
  <c r="EC26" i="2"/>
  <c r="CS26" i="2"/>
  <c r="CO18" i="2"/>
  <c r="EC18" i="2"/>
  <c r="CS18" i="2"/>
  <c r="CO10" i="2"/>
  <c r="EC10" i="2"/>
  <c r="CS10" i="2"/>
  <c r="CO42" i="2"/>
  <c r="EC42" i="2"/>
  <c r="CS42" i="2"/>
  <c r="CO73" i="2"/>
  <c r="CS73" i="2"/>
  <c r="EC73" i="2"/>
  <c r="CO46" i="2"/>
  <c r="EC46" i="2"/>
  <c r="CS46" i="2"/>
  <c r="CO78" i="2"/>
  <c r="CS78" i="2"/>
  <c r="EC78" i="2"/>
  <c r="CO70" i="2"/>
  <c r="CS70" i="2"/>
  <c r="EC70" i="2"/>
  <c r="CO62" i="2"/>
  <c r="CS62" i="2"/>
  <c r="EC62" i="2"/>
  <c r="CO53" i="2"/>
  <c r="CS53" i="2"/>
  <c r="EC53" i="2"/>
  <c r="CO41" i="2"/>
  <c r="CS41" i="2"/>
  <c r="EC41" i="2"/>
  <c r="CO33" i="2"/>
  <c r="CS33" i="2"/>
  <c r="EC33" i="2"/>
  <c r="CO25" i="2"/>
  <c r="CS25" i="2"/>
  <c r="EC25" i="2"/>
  <c r="CO17" i="2"/>
  <c r="CS17" i="2"/>
  <c r="EC17" i="2"/>
  <c r="CO9" i="2"/>
  <c r="CS9" i="2"/>
  <c r="EC9" i="2"/>
  <c r="CO43" i="2"/>
  <c r="EC43" i="2"/>
  <c r="CS43" i="2"/>
  <c r="CO77" i="2"/>
  <c r="CS77" i="2"/>
  <c r="EC77" i="2"/>
  <c r="CO69" i="2"/>
  <c r="CS69" i="2"/>
  <c r="EC69" i="2"/>
  <c r="CO61" i="2"/>
  <c r="CS61" i="2"/>
  <c r="EC61" i="2"/>
  <c r="CO52" i="2"/>
  <c r="EC52" i="2"/>
  <c r="CS52" i="2"/>
  <c r="CO40" i="2"/>
  <c r="EC40" i="2"/>
  <c r="CS40" i="2"/>
  <c r="CO32" i="2"/>
  <c r="EC32" i="2"/>
  <c r="CS32" i="2"/>
  <c r="CO24" i="2"/>
  <c r="EC24" i="2"/>
  <c r="CS24" i="2"/>
  <c r="CO16" i="2"/>
  <c r="EC16" i="2"/>
  <c r="CS16" i="2"/>
  <c r="CO8" i="2"/>
  <c r="EC8" i="2"/>
  <c r="CS8" i="2"/>
  <c r="CO50" i="2"/>
  <c r="EC50" i="2"/>
  <c r="CS50" i="2"/>
  <c r="CO68" i="2"/>
  <c r="EC68" i="2"/>
  <c r="CS68" i="2"/>
  <c r="CO39" i="2"/>
  <c r="EC39" i="2"/>
  <c r="CS39" i="2"/>
  <c r="CO23" i="2"/>
  <c r="EC23" i="2"/>
  <c r="CS23" i="2"/>
  <c r="CO75" i="2"/>
  <c r="EC75" i="2"/>
  <c r="CS75" i="2"/>
  <c r="CO48" i="2"/>
  <c r="EC48" i="2"/>
  <c r="CS48" i="2"/>
  <c r="CO30" i="2"/>
  <c r="EC30" i="2"/>
  <c r="CS30" i="2"/>
  <c r="CO14" i="2"/>
  <c r="EC14" i="2"/>
  <c r="CS14" i="2"/>
  <c r="CO49" i="2"/>
  <c r="CS49" i="2"/>
  <c r="EC49" i="2"/>
  <c r="CO7" i="2"/>
  <c r="CK7" i="2"/>
  <c r="CK59" i="2"/>
  <c r="CO59" i="2"/>
  <c r="BQ59" i="2"/>
  <c r="BY59" i="2"/>
  <c r="Q59" i="2"/>
  <c r="BU59" i="2"/>
  <c r="M59" i="2"/>
  <c r="Y59" i="2"/>
  <c r="BM59" i="2"/>
  <c r="BE59" i="2"/>
  <c r="AK59" i="2"/>
  <c r="AW59" i="2"/>
  <c r="AC59" i="2"/>
  <c r="AS59" i="2"/>
  <c r="AO59" i="2"/>
  <c r="U59" i="2"/>
  <c r="BA59" i="2"/>
  <c r="AG59" i="2"/>
  <c r="CG59" i="2"/>
  <c r="BI59" i="2"/>
  <c r="CC59" i="2"/>
  <c r="CE74" i="2"/>
  <c r="CE7" i="2"/>
  <c r="CE76" i="2"/>
  <c r="CE72" i="2"/>
  <c r="CE68" i="2"/>
  <c r="CE64" i="2"/>
  <c r="CE60" i="2"/>
  <c r="CE55" i="2"/>
  <c r="CE51" i="2"/>
  <c r="CE47" i="2"/>
  <c r="CE43" i="2"/>
  <c r="CE39" i="2"/>
  <c r="CE35" i="2"/>
  <c r="CE31" i="2"/>
  <c r="CE27" i="2"/>
  <c r="CE23" i="2"/>
  <c r="CE19" i="2"/>
  <c r="CE15" i="2"/>
  <c r="CE11" i="2"/>
  <c r="CE79" i="2"/>
  <c r="CE75" i="2"/>
  <c r="CE71" i="2"/>
  <c r="CE67" i="2"/>
  <c r="CE63" i="2"/>
  <c r="CE58" i="2"/>
  <c r="CE54" i="2"/>
  <c r="CE50" i="2"/>
  <c r="CE46" i="2"/>
  <c r="CE42" i="2"/>
  <c r="CE38" i="2"/>
  <c r="CE34" i="2"/>
  <c r="CE30" i="2"/>
  <c r="CE26" i="2"/>
  <c r="CE22" i="2"/>
  <c r="CE18" i="2"/>
  <c r="CE14" i="2"/>
  <c r="CE10" i="2"/>
  <c r="CE70" i="2"/>
  <c r="CE66" i="2"/>
  <c r="CE62" i="2"/>
  <c r="CE57" i="2"/>
  <c r="CE53" i="2"/>
  <c r="CE49" i="2"/>
  <c r="CE45" i="2"/>
  <c r="CE41" i="2"/>
  <c r="CE37" i="2"/>
  <c r="CE33" i="2"/>
  <c r="CE29" i="2"/>
  <c r="CE25" i="2"/>
  <c r="CE21" i="2"/>
  <c r="CE17" i="2"/>
  <c r="CE13" i="2"/>
  <c r="CE9" i="2"/>
  <c r="CE78" i="2"/>
  <c r="CE77" i="2"/>
  <c r="CE73" i="2"/>
  <c r="CE69" i="2"/>
  <c r="CE65" i="2"/>
  <c r="CE61" i="2"/>
  <c r="CE56" i="2"/>
  <c r="CE52" i="2"/>
  <c r="CE48" i="2"/>
  <c r="CE44" i="2"/>
  <c r="CE40" i="2"/>
  <c r="CE36" i="2"/>
  <c r="CE32" i="2"/>
  <c r="CE28" i="2"/>
  <c r="CE24" i="2"/>
  <c r="CE20" i="2"/>
  <c r="CE16" i="2"/>
  <c r="CE12" i="2"/>
  <c r="N80" i="2"/>
  <c r="P80" i="2"/>
  <c r="R80" i="2"/>
  <c r="T80" i="2"/>
  <c r="V80" i="2"/>
  <c r="X80" i="2"/>
  <c r="Z80" i="2"/>
  <c r="AB80" i="2"/>
  <c r="AD80" i="2"/>
  <c r="AF80" i="2"/>
  <c r="AH80" i="2"/>
  <c r="AJ80" i="2"/>
  <c r="AL80" i="2"/>
  <c r="AN80" i="2"/>
  <c r="AP80" i="2"/>
  <c r="AR80" i="2"/>
  <c r="AT80" i="2"/>
  <c r="AV80" i="2"/>
  <c r="AX80" i="2"/>
  <c r="AZ80" i="2"/>
  <c r="BB80" i="2"/>
  <c r="BD80" i="2"/>
  <c r="BF80" i="2"/>
  <c r="BH80" i="2"/>
  <c r="BJ80" i="2"/>
  <c r="BL80" i="2"/>
  <c r="BN80" i="2"/>
  <c r="BP80" i="2"/>
  <c r="BR80" i="2"/>
  <c r="BT80" i="2"/>
  <c r="BV80" i="2"/>
  <c r="BX80" i="2"/>
  <c r="BZ80" i="2"/>
  <c r="CB80" i="2"/>
  <c r="CH80" i="2"/>
  <c r="CJ80" i="2"/>
  <c r="L80" i="2"/>
  <c r="J80" i="2"/>
  <c r="EE59" i="2" l="1"/>
  <c r="EF59" i="2" s="1"/>
  <c r="I59" i="2" s="1"/>
  <c r="DY80" i="2"/>
  <c r="DY83" i="2" s="1"/>
  <c r="DU80" i="2"/>
  <c r="DU83" i="2" s="1"/>
  <c r="DM80" i="2"/>
  <c r="DM83" i="2" s="1"/>
  <c r="DQ80" i="2"/>
  <c r="DQ83" i="2" s="1"/>
  <c r="CW80" i="2"/>
  <c r="CW83" i="2" s="1"/>
  <c r="DI80" i="2"/>
  <c r="DI83" i="2" s="1"/>
  <c r="DE80" i="2"/>
  <c r="DE83" i="2" s="1"/>
  <c r="DA80" i="2"/>
  <c r="DA83" i="2" s="1"/>
  <c r="CS80" i="2"/>
  <c r="CS83" i="2" s="1"/>
  <c r="EC80" i="2"/>
  <c r="EC83" i="2" s="1"/>
  <c r="CO80" i="2"/>
  <c r="CO83" i="2" s="1"/>
  <c r="CE80" i="2"/>
  <c r="CA74" i="2" l="1"/>
  <c r="BW74" i="2"/>
  <c r="CI74" i="2"/>
  <c r="BS74" i="2"/>
  <c r="BK74" i="2"/>
  <c r="AU74" i="2"/>
  <c r="BG74" i="2"/>
  <c r="AY74" i="2"/>
  <c r="AE74" i="2"/>
  <c r="BO74" i="2"/>
  <c r="AI74" i="2"/>
  <c r="AM74" i="2"/>
  <c r="AQ74" i="2"/>
  <c r="W74" i="2"/>
  <c r="K74" i="2"/>
  <c r="BC74" i="2"/>
  <c r="AA74" i="2"/>
  <c r="S74" i="2"/>
  <c r="O74" i="2"/>
  <c r="CA62" i="2"/>
  <c r="BW62" i="2"/>
  <c r="BO62" i="2"/>
  <c r="BK62" i="2"/>
  <c r="AU62" i="2"/>
  <c r="BC62" i="2"/>
  <c r="CI62" i="2"/>
  <c r="BS62" i="2"/>
  <c r="BG62" i="2"/>
  <c r="AE62" i="2"/>
  <c r="AI62" i="2"/>
  <c r="AQ62" i="2"/>
  <c r="W62" i="2"/>
  <c r="O62" i="2"/>
  <c r="K62" i="2"/>
  <c r="AA62" i="2"/>
  <c r="AM62" i="2"/>
  <c r="AY62" i="2"/>
  <c r="S62" i="2"/>
  <c r="CA49" i="2"/>
  <c r="CI49" i="2"/>
  <c r="BK49" i="2"/>
  <c r="AU49" i="2"/>
  <c r="BW49" i="2"/>
  <c r="AE49" i="2"/>
  <c r="BG49" i="2"/>
  <c r="BC49" i="2"/>
  <c r="AQ49" i="2"/>
  <c r="AI49" i="2"/>
  <c r="BS49" i="2"/>
  <c r="AM49" i="2"/>
  <c r="S49" i="2"/>
  <c r="O49" i="2"/>
  <c r="BO49" i="2"/>
  <c r="AY49" i="2"/>
  <c r="K49" i="2"/>
  <c r="AA49" i="2"/>
  <c r="W49" i="2"/>
  <c r="CA37" i="2"/>
  <c r="BW37" i="2"/>
  <c r="BK37" i="2"/>
  <c r="AU37" i="2"/>
  <c r="CI37" i="2"/>
  <c r="AQ37" i="2"/>
  <c r="AE37" i="2"/>
  <c r="AY37" i="2"/>
  <c r="AI37" i="2"/>
  <c r="BG37" i="2"/>
  <c r="BC37" i="2"/>
  <c r="S37" i="2"/>
  <c r="BO37" i="2"/>
  <c r="AA37" i="2"/>
  <c r="W37" i="2"/>
  <c r="AM37" i="2"/>
  <c r="O37" i="2"/>
  <c r="K37" i="2"/>
  <c r="BS37" i="2"/>
  <c r="CA25" i="2"/>
  <c r="CI25" i="2"/>
  <c r="BS25" i="2"/>
  <c r="AU25" i="2"/>
  <c r="BO25" i="2"/>
  <c r="BK25" i="2"/>
  <c r="BG25" i="2"/>
  <c r="BW25" i="2"/>
  <c r="AY25" i="2"/>
  <c r="AM25" i="2"/>
  <c r="AE25" i="2"/>
  <c r="AI25" i="2"/>
  <c r="BC25" i="2"/>
  <c r="K25" i="2"/>
  <c r="W25" i="2"/>
  <c r="S25" i="2"/>
  <c r="O25" i="2"/>
  <c r="AA25" i="2"/>
  <c r="AQ25" i="2"/>
  <c r="CA13" i="2"/>
  <c r="BW13" i="2"/>
  <c r="CI13" i="2"/>
  <c r="BO13" i="2"/>
  <c r="AU13" i="2"/>
  <c r="BC13" i="2"/>
  <c r="BK13" i="2"/>
  <c r="BS13" i="2"/>
  <c r="AY13" i="2"/>
  <c r="AE13" i="2"/>
  <c r="BG13" i="2"/>
  <c r="AI13" i="2"/>
  <c r="O13" i="2"/>
  <c r="AM13" i="2"/>
  <c r="AA13" i="2"/>
  <c r="W13" i="2"/>
  <c r="AQ13" i="2"/>
  <c r="K13" i="2"/>
  <c r="S13" i="2"/>
  <c r="CI77" i="2"/>
  <c r="AY77" i="2"/>
  <c r="CA77" i="2"/>
  <c r="BW77" i="2"/>
  <c r="BS77" i="2"/>
  <c r="BO77" i="2"/>
  <c r="BK77" i="2"/>
  <c r="BG77" i="2"/>
  <c r="BC77" i="2"/>
  <c r="AU77" i="2"/>
  <c r="AI77" i="2"/>
  <c r="AQ77" i="2"/>
  <c r="AM77" i="2"/>
  <c r="AA77" i="2"/>
  <c r="AE77" i="2"/>
  <c r="S77" i="2"/>
  <c r="O77" i="2"/>
  <c r="W77" i="2"/>
  <c r="K77" i="2"/>
  <c r="CI69" i="2"/>
  <c r="CA69" i="2"/>
  <c r="BS69" i="2"/>
  <c r="AY69" i="2"/>
  <c r="BO69" i="2"/>
  <c r="BG69" i="2"/>
  <c r="BW69" i="2"/>
  <c r="BK69" i="2"/>
  <c r="AI69" i="2"/>
  <c r="AM69" i="2"/>
  <c r="AU69" i="2"/>
  <c r="AA69" i="2"/>
  <c r="BC69" i="2"/>
  <c r="AE69" i="2"/>
  <c r="W69" i="2"/>
  <c r="K69" i="2"/>
  <c r="S69" i="2"/>
  <c r="O69" i="2"/>
  <c r="AQ69" i="2"/>
  <c r="CI61" i="2"/>
  <c r="AY61" i="2"/>
  <c r="BW61" i="2"/>
  <c r="BS61" i="2"/>
  <c r="BO61" i="2"/>
  <c r="AU61" i="2"/>
  <c r="AI61" i="2"/>
  <c r="AQ61" i="2"/>
  <c r="AM61" i="2"/>
  <c r="CA61" i="2"/>
  <c r="AA61" i="2"/>
  <c r="AE61" i="2"/>
  <c r="S61" i="2"/>
  <c r="O61" i="2"/>
  <c r="BK61" i="2"/>
  <c r="K61" i="2"/>
  <c r="BG61" i="2"/>
  <c r="BC61" i="2"/>
  <c r="W61" i="2"/>
  <c r="CI56" i="2"/>
  <c r="BW56" i="2"/>
  <c r="BO56" i="2"/>
  <c r="AY56" i="2"/>
  <c r="BC56" i="2"/>
  <c r="CA56" i="2"/>
  <c r="BS56" i="2"/>
  <c r="AI56" i="2"/>
  <c r="BK56" i="2"/>
  <c r="BG56" i="2"/>
  <c r="AU56" i="2"/>
  <c r="AM56" i="2"/>
  <c r="W56" i="2"/>
  <c r="O56" i="2"/>
  <c r="K56" i="2"/>
  <c r="AQ56" i="2"/>
  <c r="AA56" i="2"/>
  <c r="S56" i="2"/>
  <c r="AE56" i="2"/>
  <c r="CI48" i="2"/>
  <c r="AY48" i="2"/>
  <c r="BK48" i="2"/>
  <c r="CA48" i="2"/>
  <c r="BS48" i="2"/>
  <c r="BO48" i="2"/>
  <c r="BG48" i="2"/>
  <c r="BC48" i="2"/>
  <c r="AQ48" i="2"/>
  <c r="AI48" i="2"/>
  <c r="AM48" i="2"/>
  <c r="S48" i="2"/>
  <c r="AU48" i="2"/>
  <c r="AA48" i="2"/>
  <c r="BW48" i="2"/>
  <c r="O48" i="2"/>
  <c r="K48" i="2"/>
  <c r="AE48" i="2"/>
  <c r="W48" i="2"/>
  <c r="CI40" i="2"/>
  <c r="BW40" i="2"/>
  <c r="BO40" i="2"/>
  <c r="AY40" i="2"/>
  <c r="BC40" i="2"/>
  <c r="BS40" i="2"/>
  <c r="BK40" i="2"/>
  <c r="BG40" i="2"/>
  <c r="AI40" i="2"/>
  <c r="AU40" i="2"/>
  <c r="AM40" i="2"/>
  <c r="AQ40" i="2"/>
  <c r="O40" i="2"/>
  <c r="K40" i="2"/>
  <c r="CA40" i="2"/>
  <c r="AA40" i="2"/>
  <c r="AE40" i="2"/>
  <c r="W40" i="2"/>
  <c r="S40" i="2"/>
  <c r="CI32" i="2"/>
  <c r="BK32" i="2"/>
  <c r="AY32" i="2"/>
  <c r="BW32" i="2"/>
  <c r="BS32" i="2"/>
  <c r="BO32" i="2"/>
  <c r="CA32" i="2"/>
  <c r="AQ32" i="2"/>
  <c r="AI32" i="2"/>
  <c r="AM32" i="2"/>
  <c r="S32" i="2"/>
  <c r="AA32" i="2"/>
  <c r="BC32" i="2"/>
  <c r="AU32" i="2"/>
  <c r="K32" i="2"/>
  <c r="BG32" i="2"/>
  <c r="AE32" i="2"/>
  <c r="W32" i="2"/>
  <c r="O32" i="2"/>
  <c r="CI28" i="2"/>
  <c r="BK28" i="2"/>
  <c r="AY28" i="2"/>
  <c r="CA28" i="2"/>
  <c r="BS28" i="2"/>
  <c r="BO28" i="2"/>
  <c r="AU28" i="2"/>
  <c r="AI28" i="2"/>
  <c r="BG28" i="2"/>
  <c r="BC28" i="2"/>
  <c r="AQ28" i="2"/>
  <c r="AA28" i="2"/>
  <c r="W28" i="2"/>
  <c r="BW28" i="2"/>
  <c r="AE28" i="2"/>
  <c r="S28" i="2"/>
  <c r="O28" i="2"/>
  <c r="AM28" i="2"/>
  <c r="K28" i="2"/>
  <c r="CI20" i="2"/>
  <c r="CA20" i="2"/>
  <c r="BK20" i="2"/>
  <c r="BS20" i="2"/>
  <c r="AY20" i="2"/>
  <c r="BG20" i="2"/>
  <c r="BO20" i="2"/>
  <c r="BC20" i="2"/>
  <c r="AM20" i="2"/>
  <c r="AI20" i="2"/>
  <c r="BW20" i="2"/>
  <c r="AA20" i="2"/>
  <c r="W20" i="2"/>
  <c r="AQ20" i="2"/>
  <c r="AE20" i="2"/>
  <c r="K20" i="2"/>
  <c r="AU20" i="2"/>
  <c r="S20" i="2"/>
  <c r="O20" i="2"/>
  <c r="CI16" i="2"/>
  <c r="BK16" i="2"/>
  <c r="CA16" i="2"/>
  <c r="BW16" i="2"/>
  <c r="AY16" i="2"/>
  <c r="AQ16" i="2"/>
  <c r="AI16" i="2"/>
  <c r="BS16" i="2"/>
  <c r="BO16" i="2"/>
  <c r="AM16" i="2"/>
  <c r="S16" i="2"/>
  <c r="AU16" i="2"/>
  <c r="BG16" i="2"/>
  <c r="BC16" i="2"/>
  <c r="AA16" i="2"/>
  <c r="O16" i="2"/>
  <c r="K16" i="2"/>
  <c r="AE16" i="2"/>
  <c r="W16" i="2"/>
  <c r="CI12" i="2"/>
  <c r="BK12" i="2"/>
  <c r="AY12" i="2"/>
  <c r="BW12" i="2"/>
  <c r="BS12" i="2"/>
  <c r="BO12" i="2"/>
  <c r="CA12" i="2"/>
  <c r="BG12" i="2"/>
  <c r="BC12" i="2"/>
  <c r="AU12" i="2"/>
  <c r="AI12" i="2"/>
  <c r="AQ12" i="2"/>
  <c r="AM12" i="2"/>
  <c r="AA12" i="2"/>
  <c r="W12" i="2"/>
  <c r="AE12" i="2"/>
  <c r="S12" i="2"/>
  <c r="O12" i="2"/>
  <c r="K12" i="2"/>
  <c r="CI8" i="2"/>
  <c r="BW8" i="2"/>
  <c r="BK8" i="2"/>
  <c r="CA8" i="2"/>
  <c r="BO8" i="2"/>
  <c r="AY8" i="2"/>
  <c r="BC8" i="2"/>
  <c r="AI8" i="2"/>
  <c r="AU8" i="2"/>
  <c r="BG8" i="2"/>
  <c r="AQ8" i="2"/>
  <c r="O8" i="2"/>
  <c r="AA8" i="2"/>
  <c r="BS8" i="2"/>
  <c r="AE8" i="2"/>
  <c r="AM8" i="2"/>
  <c r="W8" i="2"/>
  <c r="K8" i="2"/>
  <c r="S8" i="2"/>
  <c r="AA7" i="2"/>
  <c r="W7" i="2"/>
  <c r="K7" i="2"/>
  <c r="O7" i="2"/>
  <c r="CI76" i="2"/>
  <c r="BO76" i="2"/>
  <c r="BW76" i="2"/>
  <c r="BC76" i="2"/>
  <c r="CA76" i="2"/>
  <c r="BS76" i="2"/>
  <c r="BK76" i="2"/>
  <c r="AQ76" i="2"/>
  <c r="AM76" i="2"/>
  <c r="AA76" i="2"/>
  <c r="W76" i="2"/>
  <c r="S76" i="2"/>
  <c r="K76" i="2"/>
  <c r="AY76" i="2"/>
  <c r="AE76" i="2"/>
  <c r="AI76" i="2"/>
  <c r="AU76" i="2"/>
  <c r="O76" i="2"/>
  <c r="BG76" i="2"/>
  <c r="BO72" i="2"/>
  <c r="BC72" i="2"/>
  <c r="CI72" i="2"/>
  <c r="BW72" i="2"/>
  <c r="BS72" i="2"/>
  <c r="AU72" i="2"/>
  <c r="AM72" i="2"/>
  <c r="CA72" i="2"/>
  <c r="BK72" i="2"/>
  <c r="BG72" i="2"/>
  <c r="AQ72" i="2"/>
  <c r="AA72" i="2"/>
  <c r="W72" i="2"/>
  <c r="S72" i="2"/>
  <c r="K72" i="2"/>
  <c r="O72" i="2"/>
  <c r="AE72" i="2"/>
  <c r="AI72" i="2"/>
  <c r="AY72" i="2"/>
  <c r="BO68" i="2"/>
  <c r="BC68" i="2"/>
  <c r="BW68" i="2"/>
  <c r="BS68" i="2"/>
  <c r="CA68" i="2"/>
  <c r="AY68" i="2"/>
  <c r="AM68" i="2"/>
  <c r="CI68" i="2"/>
  <c r="AU68" i="2"/>
  <c r="AA68" i="2"/>
  <c r="W68" i="2"/>
  <c r="S68" i="2"/>
  <c r="K68" i="2"/>
  <c r="AE68" i="2"/>
  <c r="O68" i="2"/>
  <c r="BK68" i="2"/>
  <c r="BG68" i="2"/>
  <c r="AI68" i="2"/>
  <c r="AQ68" i="2"/>
  <c r="CA64" i="2"/>
  <c r="BO64" i="2"/>
  <c r="BS64" i="2"/>
  <c r="BC64" i="2"/>
  <c r="BG64" i="2"/>
  <c r="CI64" i="2"/>
  <c r="AM64" i="2"/>
  <c r="BK64" i="2"/>
  <c r="AY64" i="2"/>
  <c r="AA64" i="2"/>
  <c r="W64" i="2"/>
  <c r="S64" i="2"/>
  <c r="K64" i="2"/>
  <c r="BW64" i="2"/>
  <c r="AQ64" i="2"/>
  <c r="AU64" i="2"/>
  <c r="AE64" i="2"/>
  <c r="AI64" i="2"/>
  <c r="O64" i="2"/>
  <c r="BO60" i="2"/>
  <c r="CA60" i="2"/>
  <c r="BW60" i="2"/>
  <c r="BC60" i="2"/>
  <c r="CI60" i="2"/>
  <c r="BK60" i="2"/>
  <c r="AQ60" i="2"/>
  <c r="AM60" i="2"/>
  <c r="BS60" i="2"/>
  <c r="AA60" i="2"/>
  <c r="W60" i="2"/>
  <c r="S60" i="2"/>
  <c r="K60" i="2"/>
  <c r="AE60" i="2"/>
  <c r="AU60" i="2"/>
  <c r="AI60" i="2"/>
  <c r="BG60" i="2"/>
  <c r="AY60" i="2"/>
  <c r="O60" i="2"/>
  <c r="BO55" i="2"/>
  <c r="CI55" i="2"/>
  <c r="BC55" i="2"/>
  <c r="CA55" i="2"/>
  <c r="BS55" i="2"/>
  <c r="BW55" i="2"/>
  <c r="BK55" i="2"/>
  <c r="BG55" i="2"/>
  <c r="AU55" i="2"/>
  <c r="AM55" i="2"/>
  <c r="AQ55" i="2"/>
  <c r="AA55" i="2"/>
  <c r="W55" i="2"/>
  <c r="S55" i="2"/>
  <c r="K55" i="2"/>
  <c r="AY55" i="2"/>
  <c r="O55" i="2"/>
  <c r="AE55" i="2"/>
  <c r="AI55" i="2"/>
  <c r="BW51" i="2"/>
  <c r="BO51" i="2"/>
  <c r="CA51" i="2"/>
  <c r="BC51" i="2"/>
  <c r="AY51" i="2"/>
  <c r="AM51" i="2"/>
  <c r="AU51" i="2"/>
  <c r="AA51" i="2"/>
  <c r="W51" i="2"/>
  <c r="S51" i="2"/>
  <c r="K51" i="2"/>
  <c r="CI51" i="2"/>
  <c r="BK51" i="2"/>
  <c r="BG51" i="2"/>
  <c r="AQ51" i="2"/>
  <c r="AE51" i="2"/>
  <c r="O51" i="2"/>
  <c r="BS51" i="2"/>
  <c r="AI51" i="2"/>
  <c r="CA47" i="2"/>
  <c r="BO47" i="2"/>
  <c r="BS47" i="2"/>
  <c r="BC47" i="2"/>
  <c r="BG47" i="2"/>
  <c r="CI47" i="2"/>
  <c r="BK47" i="2"/>
  <c r="AM47" i="2"/>
  <c r="AY47" i="2"/>
  <c r="AA47" i="2"/>
  <c r="W47" i="2"/>
  <c r="S47" i="2"/>
  <c r="K47" i="2"/>
  <c r="AU47" i="2"/>
  <c r="BW47" i="2"/>
  <c r="AE47" i="2"/>
  <c r="AQ47" i="2"/>
  <c r="AI47" i="2"/>
  <c r="O47" i="2"/>
  <c r="BO43" i="2"/>
  <c r="BC43" i="2"/>
  <c r="CI43" i="2"/>
  <c r="BK43" i="2"/>
  <c r="BW43" i="2"/>
  <c r="BS43" i="2"/>
  <c r="AQ43" i="2"/>
  <c r="AM43" i="2"/>
  <c r="BG43" i="2"/>
  <c r="AA43" i="2"/>
  <c r="W43" i="2"/>
  <c r="S43" i="2"/>
  <c r="K43" i="2"/>
  <c r="AY43" i="2"/>
  <c r="AE43" i="2"/>
  <c r="AI43" i="2"/>
  <c r="O43" i="2"/>
  <c r="CA43" i="2"/>
  <c r="AU43" i="2"/>
  <c r="BO39" i="2"/>
  <c r="BC39" i="2"/>
  <c r="BS39" i="2"/>
  <c r="CA39" i="2"/>
  <c r="AU39" i="2"/>
  <c r="AM39" i="2"/>
  <c r="CI39" i="2"/>
  <c r="BW39" i="2"/>
  <c r="AQ39" i="2"/>
  <c r="AA39" i="2"/>
  <c r="W39" i="2"/>
  <c r="S39" i="2"/>
  <c r="K39" i="2"/>
  <c r="BK39" i="2"/>
  <c r="BG39" i="2"/>
  <c r="O39" i="2"/>
  <c r="AE39" i="2"/>
  <c r="AI39" i="2"/>
  <c r="AY39" i="2"/>
  <c r="BW35" i="2"/>
  <c r="BO35" i="2"/>
  <c r="CI35" i="2"/>
  <c r="BC35" i="2"/>
  <c r="CA35" i="2"/>
  <c r="AY35" i="2"/>
  <c r="AM35" i="2"/>
  <c r="BK35" i="2"/>
  <c r="BG35" i="2"/>
  <c r="AU35" i="2"/>
  <c r="AA35" i="2"/>
  <c r="W35" i="2"/>
  <c r="S35" i="2"/>
  <c r="K35" i="2"/>
  <c r="AE35" i="2"/>
  <c r="O35" i="2"/>
  <c r="AI35" i="2"/>
  <c r="BS35" i="2"/>
  <c r="AQ35" i="2"/>
  <c r="CA31" i="2"/>
  <c r="BO31" i="2"/>
  <c r="BW31" i="2"/>
  <c r="BS31" i="2"/>
  <c r="BC31" i="2"/>
  <c r="AM31" i="2"/>
  <c r="BK31" i="2"/>
  <c r="BG31" i="2"/>
  <c r="CI31" i="2"/>
  <c r="AY31" i="2"/>
  <c r="AA31" i="2"/>
  <c r="W31" i="2"/>
  <c r="S31" i="2"/>
  <c r="K31" i="2"/>
  <c r="AQ31" i="2"/>
  <c r="AU31" i="2"/>
  <c r="AE31" i="2"/>
  <c r="AI31" i="2"/>
  <c r="O31" i="2"/>
  <c r="BO27" i="2"/>
  <c r="BK27" i="2"/>
  <c r="BC27" i="2"/>
  <c r="AM27" i="2"/>
  <c r="CA27" i="2"/>
  <c r="BS27" i="2"/>
  <c r="BG27" i="2"/>
  <c r="AQ27" i="2"/>
  <c r="AA27" i="2"/>
  <c r="W27" i="2"/>
  <c r="S27" i="2"/>
  <c r="K27" i="2"/>
  <c r="BW27" i="2"/>
  <c r="AE27" i="2"/>
  <c r="AU27" i="2"/>
  <c r="AI27" i="2"/>
  <c r="AY27" i="2"/>
  <c r="CI27" i="2"/>
  <c r="O27" i="2"/>
  <c r="BO23" i="2"/>
  <c r="CI23" i="2"/>
  <c r="CA23" i="2"/>
  <c r="BW23" i="2"/>
  <c r="BC23" i="2"/>
  <c r="AM23" i="2"/>
  <c r="BK23" i="2"/>
  <c r="AU23" i="2"/>
  <c r="AQ23" i="2"/>
  <c r="AA23" i="2"/>
  <c r="W23" i="2"/>
  <c r="S23" i="2"/>
  <c r="K23" i="2"/>
  <c r="BG23" i="2"/>
  <c r="BS23" i="2"/>
  <c r="AY23" i="2"/>
  <c r="O23" i="2"/>
  <c r="AE23" i="2"/>
  <c r="AI23" i="2"/>
  <c r="BW19" i="2"/>
  <c r="BO19" i="2"/>
  <c r="BC19" i="2"/>
  <c r="AM19" i="2"/>
  <c r="CI19" i="2"/>
  <c r="CA19" i="2"/>
  <c r="BS19" i="2"/>
  <c r="BG19" i="2"/>
  <c r="AY19" i="2"/>
  <c r="AU19" i="2"/>
  <c r="AA19" i="2"/>
  <c r="W19" i="2"/>
  <c r="S19" i="2"/>
  <c r="K19" i="2"/>
  <c r="BK19" i="2"/>
  <c r="AQ19" i="2"/>
  <c r="AE19" i="2"/>
  <c r="O19" i="2"/>
  <c r="AI19" i="2"/>
  <c r="CA15" i="2"/>
  <c r="BO15" i="2"/>
  <c r="BS15" i="2"/>
  <c r="BC15" i="2"/>
  <c r="AM15" i="2"/>
  <c r="CI15" i="2"/>
  <c r="BG15" i="2"/>
  <c r="BW15" i="2"/>
  <c r="BK15" i="2"/>
  <c r="AA15" i="2"/>
  <c r="W15" i="2"/>
  <c r="S15" i="2"/>
  <c r="K15" i="2"/>
  <c r="AU15" i="2"/>
  <c r="AY15" i="2"/>
  <c r="AE15" i="2"/>
  <c r="AI15" i="2"/>
  <c r="O15" i="2"/>
  <c r="AQ15" i="2"/>
  <c r="BO11" i="2"/>
  <c r="BK11" i="2"/>
  <c r="BC11" i="2"/>
  <c r="AM11" i="2"/>
  <c r="BS11" i="2"/>
  <c r="AY11" i="2"/>
  <c r="CA11" i="2"/>
  <c r="AQ11" i="2"/>
  <c r="CI11" i="2"/>
  <c r="AA11" i="2"/>
  <c r="W11" i="2"/>
  <c r="S11" i="2"/>
  <c r="K11" i="2"/>
  <c r="AE11" i="2"/>
  <c r="BG11" i="2"/>
  <c r="AI11" i="2"/>
  <c r="O11" i="2"/>
  <c r="BW11" i="2"/>
  <c r="AU11" i="2"/>
  <c r="CA70" i="2"/>
  <c r="BW70" i="2"/>
  <c r="BK70" i="2"/>
  <c r="AU70" i="2"/>
  <c r="CI70" i="2"/>
  <c r="BS70" i="2"/>
  <c r="BO70" i="2"/>
  <c r="BG70" i="2"/>
  <c r="BC70" i="2"/>
  <c r="AQ70" i="2"/>
  <c r="AE70" i="2"/>
  <c r="AY70" i="2"/>
  <c r="AI70" i="2"/>
  <c r="S70" i="2"/>
  <c r="AA70" i="2"/>
  <c r="AM70" i="2"/>
  <c r="O70" i="2"/>
  <c r="K70" i="2"/>
  <c r="W70" i="2"/>
  <c r="CA57" i="2"/>
  <c r="CI57" i="2"/>
  <c r="BS57" i="2"/>
  <c r="BK57" i="2"/>
  <c r="AU57" i="2"/>
  <c r="BG57" i="2"/>
  <c r="BO57" i="2"/>
  <c r="AY57" i="2"/>
  <c r="AE57" i="2"/>
  <c r="BW57" i="2"/>
  <c r="BC57" i="2"/>
  <c r="AI57" i="2"/>
  <c r="AM57" i="2"/>
  <c r="W57" i="2"/>
  <c r="K57" i="2"/>
  <c r="S57" i="2"/>
  <c r="O57" i="2"/>
  <c r="AA57" i="2"/>
  <c r="AQ57" i="2"/>
  <c r="CA45" i="2"/>
  <c r="BW45" i="2"/>
  <c r="CI45" i="2"/>
  <c r="BO45" i="2"/>
  <c r="BK45" i="2"/>
  <c r="AU45" i="2"/>
  <c r="BS45" i="2"/>
  <c r="BC45" i="2"/>
  <c r="AE45" i="2"/>
  <c r="AI45" i="2"/>
  <c r="O45" i="2"/>
  <c r="K45" i="2"/>
  <c r="AY45" i="2"/>
  <c r="AA45" i="2"/>
  <c r="W45" i="2"/>
  <c r="AQ45" i="2"/>
  <c r="AM45" i="2"/>
  <c r="BG45" i="2"/>
  <c r="S45" i="2"/>
  <c r="CA33" i="2"/>
  <c r="CI33" i="2"/>
  <c r="BK33" i="2"/>
  <c r="AU33" i="2"/>
  <c r="BW33" i="2"/>
  <c r="BS33" i="2"/>
  <c r="BO33" i="2"/>
  <c r="BG33" i="2"/>
  <c r="BC33" i="2"/>
  <c r="AE33" i="2"/>
  <c r="AQ33" i="2"/>
  <c r="AI33" i="2"/>
  <c r="AY33" i="2"/>
  <c r="AM33" i="2"/>
  <c r="S33" i="2"/>
  <c r="O33" i="2"/>
  <c r="AA33" i="2"/>
  <c r="W33" i="2"/>
  <c r="K33" i="2"/>
  <c r="CA21" i="2"/>
  <c r="AU21" i="2"/>
  <c r="BW21" i="2"/>
  <c r="AQ21" i="2"/>
  <c r="AE21" i="2"/>
  <c r="BG21" i="2"/>
  <c r="BC21" i="2"/>
  <c r="AY21" i="2"/>
  <c r="AM21" i="2"/>
  <c r="AI21" i="2"/>
  <c r="BS21" i="2"/>
  <c r="S21" i="2"/>
  <c r="BK21" i="2"/>
  <c r="AA21" i="2"/>
  <c r="W21" i="2"/>
  <c r="CI21" i="2"/>
  <c r="BO21" i="2"/>
  <c r="O21" i="2"/>
  <c r="K21" i="2"/>
  <c r="CA9" i="2"/>
  <c r="CI9" i="2"/>
  <c r="BW9" i="2"/>
  <c r="BS9" i="2"/>
  <c r="AU9" i="2"/>
  <c r="BG9" i="2"/>
  <c r="AM9" i="2"/>
  <c r="AE9" i="2"/>
  <c r="AI9" i="2"/>
  <c r="BC9" i="2"/>
  <c r="AY9" i="2"/>
  <c r="BO9" i="2"/>
  <c r="AQ9" i="2"/>
  <c r="W9" i="2"/>
  <c r="K9" i="2"/>
  <c r="BK9" i="2"/>
  <c r="AA9" i="2"/>
  <c r="S9" i="2"/>
  <c r="O9" i="2"/>
  <c r="CI73" i="2"/>
  <c r="CA73" i="2"/>
  <c r="BO73" i="2"/>
  <c r="AY73" i="2"/>
  <c r="BC73" i="2"/>
  <c r="AI73" i="2"/>
  <c r="BW73" i="2"/>
  <c r="BS73" i="2"/>
  <c r="AU73" i="2"/>
  <c r="AM73" i="2"/>
  <c r="AQ73" i="2"/>
  <c r="W73" i="2"/>
  <c r="O73" i="2"/>
  <c r="K73" i="2"/>
  <c r="BK73" i="2"/>
  <c r="BG73" i="2"/>
  <c r="AE73" i="2"/>
  <c r="AA73" i="2"/>
  <c r="S73" i="2"/>
  <c r="CI65" i="2"/>
  <c r="BW65" i="2"/>
  <c r="AY65" i="2"/>
  <c r="CA65" i="2"/>
  <c r="BK65" i="2"/>
  <c r="AQ65" i="2"/>
  <c r="AI65" i="2"/>
  <c r="BG65" i="2"/>
  <c r="BC65" i="2"/>
  <c r="AM65" i="2"/>
  <c r="BO65" i="2"/>
  <c r="S65" i="2"/>
  <c r="BS65" i="2"/>
  <c r="AA65" i="2"/>
  <c r="K65" i="2"/>
  <c r="AU65" i="2"/>
  <c r="AE65" i="2"/>
  <c r="W65" i="2"/>
  <c r="O65" i="2"/>
  <c r="CI52" i="2"/>
  <c r="CA52" i="2"/>
  <c r="BW52" i="2"/>
  <c r="BS52" i="2"/>
  <c r="AY52" i="2"/>
  <c r="BG52" i="2"/>
  <c r="AI52" i="2"/>
  <c r="AM52" i="2"/>
  <c r="BC52" i="2"/>
  <c r="AA52" i="2"/>
  <c r="BK52" i="2"/>
  <c r="AQ52" i="2"/>
  <c r="AE52" i="2"/>
  <c r="W52" i="2"/>
  <c r="K52" i="2"/>
  <c r="AU52" i="2"/>
  <c r="BO52" i="2"/>
  <c r="S52" i="2"/>
  <c r="O52" i="2"/>
  <c r="CI44" i="2"/>
  <c r="CA44" i="2"/>
  <c r="BW44" i="2"/>
  <c r="AY44" i="2"/>
  <c r="AU44" i="2"/>
  <c r="AI44" i="2"/>
  <c r="BS44" i="2"/>
  <c r="BO44" i="2"/>
  <c r="AQ44" i="2"/>
  <c r="AM44" i="2"/>
  <c r="AA44" i="2"/>
  <c r="W44" i="2"/>
  <c r="AE44" i="2"/>
  <c r="S44" i="2"/>
  <c r="O44" i="2"/>
  <c r="BK44" i="2"/>
  <c r="BG44" i="2"/>
  <c r="BC44" i="2"/>
  <c r="K44" i="2"/>
  <c r="CI36" i="2"/>
  <c r="CA36" i="2"/>
  <c r="BS36" i="2"/>
  <c r="AY36" i="2"/>
  <c r="BG36" i="2"/>
  <c r="BW36" i="2"/>
  <c r="AI36" i="2"/>
  <c r="BC36" i="2"/>
  <c r="AM36" i="2"/>
  <c r="BO36" i="2"/>
  <c r="BK36" i="2"/>
  <c r="AU36" i="2"/>
  <c r="AA36" i="2"/>
  <c r="W36" i="2"/>
  <c r="AE36" i="2"/>
  <c r="K36" i="2"/>
  <c r="S36" i="2"/>
  <c r="O36" i="2"/>
  <c r="AQ36" i="2"/>
  <c r="CI24" i="2"/>
  <c r="BW24" i="2"/>
  <c r="BK24" i="2"/>
  <c r="BO24" i="2"/>
  <c r="AY24" i="2"/>
  <c r="BS24" i="2"/>
  <c r="BC24" i="2"/>
  <c r="AI24" i="2"/>
  <c r="AU24" i="2"/>
  <c r="O24" i="2"/>
  <c r="K24" i="2"/>
  <c r="CA24" i="2"/>
  <c r="BG24" i="2"/>
  <c r="AM24" i="2"/>
  <c r="AQ24" i="2"/>
  <c r="AA24" i="2"/>
  <c r="W24" i="2"/>
  <c r="S24" i="2"/>
  <c r="AE24" i="2"/>
  <c r="BS79" i="2"/>
  <c r="BG79" i="2"/>
  <c r="AQ79" i="2"/>
  <c r="CI79" i="2"/>
  <c r="AY79" i="2"/>
  <c r="AA79" i="2"/>
  <c r="BK79" i="2"/>
  <c r="BC79" i="2"/>
  <c r="AU79" i="2"/>
  <c r="AE79" i="2"/>
  <c r="O79" i="2"/>
  <c r="W79" i="2"/>
  <c r="K79" i="2"/>
  <c r="CA79" i="2"/>
  <c r="BW79" i="2"/>
  <c r="BO79" i="2"/>
  <c r="AI79" i="2"/>
  <c r="S79" i="2"/>
  <c r="AM79" i="2"/>
  <c r="CA75" i="2"/>
  <c r="BS75" i="2"/>
  <c r="BG75" i="2"/>
  <c r="AQ75" i="2"/>
  <c r="BW75" i="2"/>
  <c r="BO75" i="2"/>
  <c r="AA75" i="2"/>
  <c r="AY75" i="2"/>
  <c r="AE75" i="2"/>
  <c r="O75" i="2"/>
  <c r="AI75" i="2"/>
  <c r="S75" i="2"/>
  <c r="AM75" i="2"/>
  <c r="CI75" i="2"/>
  <c r="AU75" i="2"/>
  <c r="K75" i="2"/>
  <c r="BC75" i="2"/>
  <c r="W75" i="2"/>
  <c r="BK75" i="2"/>
  <c r="CI71" i="2"/>
  <c r="BS71" i="2"/>
  <c r="BW71" i="2"/>
  <c r="BG71" i="2"/>
  <c r="AQ71" i="2"/>
  <c r="BK71" i="2"/>
  <c r="CA71" i="2"/>
  <c r="BO71" i="2"/>
  <c r="AA71" i="2"/>
  <c r="BC71" i="2"/>
  <c r="AE71" i="2"/>
  <c r="O71" i="2"/>
  <c r="AU71" i="2"/>
  <c r="S71" i="2"/>
  <c r="AY71" i="2"/>
  <c r="AI71" i="2"/>
  <c r="K71" i="2"/>
  <c r="AM71" i="2"/>
  <c r="W71" i="2"/>
  <c r="BS67" i="2"/>
  <c r="CI67" i="2"/>
  <c r="CA67" i="2"/>
  <c r="BO67" i="2"/>
  <c r="BG67" i="2"/>
  <c r="AQ67" i="2"/>
  <c r="BC67" i="2"/>
  <c r="AU67" i="2"/>
  <c r="AA67" i="2"/>
  <c r="AE67" i="2"/>
  <c r="O67" i="2"/>
  <c r="BK67" i="2"/>
  <c r="AI67" i="2"/>
  <c r="W67" i="2"/>
  <c r="K67" i="2"/>
  <c r="BW67" i="2"/>
  <c r="AY67" i="2"/>
  <c r="AM67" i="2"/>
  <c r="S67" i="2"/>
  <c r="CI63" i="2"/>
  <c r="BS63" i="2"/>
  <c r="BG63" i="2"/>
  <c r="AQ63" i="2"/>
  <c r="BW63" i="2"/>
  <c r="BO63" i="2"/>
  <c r="BK63" i="2"/>
  <c r="BC63" i="2"/>
  <c r="AY63" i="2"/>
  <c r="AA63" i="2"/>
  <c r="AU63" i="2"/>
  <c r="AE63" i="2"/>
  <c r="O63" i="2"/>
  <c r="CA63" i="2"/>
  <c r="W63" i="2"/>
  <c r="K63" i="2"/>
  <c r="AI63" i="2"/>
  <c r="AM63" i="2"/>
  <c r="S63" i="2"/>
  <c r="CI50" i="2"/>
  <c r="BW50" i="2"/>
  <c r="BS50" i="2"/>
  <c r="BO50" i="2"/>
  <c r="BG50" i="2"/>
  <c r="AQ50" i="2"/>
  <c r="BC50" i="2"/>
  <c r="CA50" i="2"/>
  <c r="AU50" i="2"/>
  <c r="AA50" i="2"/>
  <c r="BK50" i="2"/>
  <c r="AE50" i="2"/>
  <c r="O50" i="2"/>
  <c r="AI50" i="2"/>
  <c r="W50" i="2"/>
  <c r="K50" i="2"/>
  <c r="AM50" i="2"/>
  <c r="AY50" i="2"/>
  <c r="S50" i="2"/>
  <c r="CI26" i="2"/>
  <c r="BW26" i="2"/>
  <c r="CA26" i="2"/>
  <c r="BS26" i="2"/>
  <c r="BG26" i="2"/>
  <c r="AQ26" i="2"/>
  <c r="BO26" i="2"/>
  <c r="BC26" i="2"/>
  <c r="AA26" i="2"/>
  <c r="W26" i="2"/>
  <c r="BK26" i="2"/>
  <c r="AY26" i="2"/>
  <c r="AM26" i="2"/>
  <c r="AE26" i="2"/>
  <c r="O26" i="2"/>
  <c r="AU26" i="2"/>
  <c r="AI26" i="2"/>
  <c r="S26" i="2"/>
  <c r="K26" i="2"/>
  <c r="CI10" i="2"/>
  <c r="BW10" i="2"/>
  <c r="CA10" i="2"/>
  <c r="BS10" i="2"/>
  <c r="BG10" i="2"/>
  <c r="AQ10" i="2"/>
  <c r="BO10" i="2"/>
  <c r="BK10" i="2"/>
  <c r="AA10" i="2"/>
  <c r="W10" i="2"/>
  <c r="AM10" i="2"/>
  <c r="AE10" i="2"/>
  <c r="O10" i="2"/>
  <c r="AI10" i="2"/>
  <c r="S10" i="2"/>
  <c r="K10" i="2"/>
  <c r="BC10" i="2"/>
  <c r="AY10" i="2"/>
  <c r="AU10" i="2"/>
  <c r="CA78" i="2"/>
  <c r="BW78" i="2"/>
  <c r="BO78" i="2"/>
  <c r="BK78" i="2"/>
  <c r="AU78" i="2"/>
  <c r="BC78" i="2"/>
  <c r="AE78" i="2"/>
  <c r="BG78" i="2"/>
  <c r="AI78" i="2"/>
  <c r="BS78" i="2"/>
  <c r="W78" i="2"/>
  <c r="O78" i="2"/>
  <c r="K78" i="2"/>
  <c r="AY78" i="2"/>
  <c r="AA78" i="2"/>
  <c r="AQ78" i="2"/>
  <c r="AM78" i="2"/>
  <c r="CI78" i="2"/>
  <c r="S78" i="2"/>
  <c r="CA66" i="2"/>
  <c r="CI66" i="2"/>
  <c r="BW66" i="2"/>
  <c r="BK66" i="2"/>
  <c r="AU66" i="2"/>
  <c r="AE66" i="2"/>
  <c r="AQ66" i="2"/>
  <c r="AI66" i="2"/>
  <c r="BG66" i="2"/>
  <c r="BC66" i="2"/>
  <c r="AY66" i="2"/>
  <c r="AM66" i="2"/>
  <c r="BO66" i="2"/>
  <c r="S66" i="2"/>
  <c r="O66" i="2"/>
  <c r="AA66" i="2"/>
  <c r="W66" i="2"/>
  <c r="BS66" i="2"/>
  <c r="K66" i="2"/>
  <c r="CA53" i="2"/>
  <c r="BK53" i="2"/>
  <c r="AU53" i="2"/>
  <c r="BS53" i="2"/>
  <c r="BO53" i="2"/>
  <c r="BW53" i="2"/>
  <c r="AQ53" i="2"/>
  <c r="AE53" i="2"/>
  <c r="AY53" i="2"/>
  <c r="AI53" i="2"/>
  <c r="S53" i="2"/>
  <c r="CI53" i="2"/>
  <c r="BG53" i="2"/>
  <c r="BC53" i="2"/>
  <c r="AA53" i="2"/>
  <c r="AM53" i="2"/>
  <c r="O53" i="2"/>
  <c r="K53" i="2"/>
  <c r="W53" i="2"/>
  <c r="CA41" i="2"/>
  <c r="CI41" i="2"/>
  <c r="BS41" i="2"/>
  <c r="BK41" i="2"/>
  <c r="AU41" i="2"/>
  <c r="BW41" i="2"/>
  <c r="BG41" i="2"/>
  <c r="BO41" i="2"/>
  <c r="BC41" i="2"/>
  <c r="AY41" i="2"/>
  <c r="AE41" i="2"/>
  <c r="AI41" i="2"/>
  <c r="AM41" i="2"/>
  <c r="AQ41" i="2"/>
  <c r="K41" i="2"/>
  <c r="W41" i="2"/>
  <c r="AA41" i="2"/>
  <c r="S41" i="2"/>
  <c r="O41" i="2"/>
  <c r="CA29" i="2"/>
  <c r="BW29" i="2"/>
  <c r="BO29" i="2"/>
  <c r="AU29" i="2"/>
  <c r="CI29" i="2"/>
  <c r="BC29" i="2"/>
  <c r="AE29" i="2"/>
  <c r="BS29" i="2"/>
  <c r="AI29" i="2"/>
  <c r="AQ29" i="2"/>
  <c r="O29" i="2"/>
  <c r="K29" i="2"/>
  <c r="AA29" i="2"/>
  <c r="W29" i="2"/>
  <c r="BK29" i="2"/>
  <c r="BG29" i="2"/>
  <c r="AY29" i="2"/>
  <c r="AM29" i="2"/>
  <c r="S29" i="2"/>
  <c r="CA17" i="2"/>
  <c r="CI17" i="2"/>
  <c r="BK17" i="2"/>
  <c r="AU17" i="2"/>
  <c r="BS17" i="2"/>
  <c r="BO17" i="2"/>
  <c r="AY17" i="2"/>
  <c r="BW17" i="2"/>
  <c r="AE17" i="2"/>
  <c r="AQ17" i="2"/>
  <c r="AI17" i="2"/>
  <c r="S17" i="2"/>
  <c r="O17" i="2"/>
  <c r="AM17" i="2"/>
  <c r="K17" i="2"/>
  <c r="BC17" i="2"/>
  <c r="BG17" i="2"/>
  <c r="AA17" i="2"/>
  <c r="W17" i="2"/>
  <c r="BC7" i="2"/>
  <c r="CI7" i="2"/>
  <c r="BW7" i="2"/>
  <c r="AM7" i="2"/>
  <c r="AY7" i="2"/>
  <c r="AQ7" i="2"/>
  <c r="BG7" i="2"/>
  <c r="AU7" i="2"/>
  <c r="G80" i="2"/>
  <c r="ED19" i="2" l="1"/>
  <c r="ED27" i="2"/>
  <c r="ED39" i="2"/>
  <c r="ED20" i="2"/>
  <c r="ED28" i="2"/>
  <c r="ED56" i="2"/>
  <c r="ED25" i="2"/>
  <c r="ED62" i="2"/>
  <c r="ED17" i="2"/>
  <c r="ED10" i="2"/>
  <c r="ED36" i="2"/>
  <c r="ED44" i="2"/>
  <c r="ED9" i="2"/>
  <c r="ED60" i="2"/>
  <c r="ED12" i="2"/>
  <c r="ED32" i="2"/>
  <c r="ED37" i="2"/>
  <c r="ED41" i="2"/>
  <c r="ED67" i="2"/>
  <c r="ED24" i="2"/>
  <c r="ED65" i="2"/>
  <c r="ED33" i="2"/>
  <c r="ED31" i="2"/>
  <c r="ED13" i="2"/>
  <c r="ED29" i="2"/>
  <c r="ED53" i="2"/>
  <c r="ED50" i="2"/>
  <c r="ED71" i="2"/>
  <c r="ED55" i="2"/>
  <c r="ED64" i="2"/>
  <c r="ED61" i="2"/>
  <c r="ED66" i="2"/>
  <c r="ED45" i="2"/>
  <c r="ED57" i="2"/>
  <c r="ED70" i="2"/>
  <c r="ED11" i="2"/>
  <c r="ED43" i="2"/>
  <c r="ED51" i="2"/>
  <c r="ED76" i="2"/>
  <c r="ED40" i="2"/>
  <c r="ED48" i="2"/>
  <c r="ED49" i="2"/>
  <c r="ED74" i="2"/>
  <c r="ED26" i="2"/>
  <c r="ED79" i="2"/>
  <c r="ED23" i="2"/>
  <c r="ED35" i="2"/>
  <c r="ED16" i="2"/>
  <c r="ED78" i="2"/>
  <c r="ED63" i="2"/>
  <c r="ED73" i="2"/>
  <c r="ED68" i="2"/>
  <c r="ED8" i="2"/>
  <c r="ED69" i="2"/>
  <c r="ED77" i="2"/>
  <c r="ED75" i="2"/>
  <c r="ED52" i="2"/>
  <c r="ED21" i="2"/>
  <c r="ED15" i="2"/>
  <c r="ED47" i="2"/>
  <c r="ED72" i="2"/>
  <c r="G84" i="5"/>
  <c r="G85" i="5" s="1"/>
  <c r="H85" i="5" s="1"/>
  <c r="CI54" i="2"/>
  <c r="BW54" i="2"/>
  <c r="BS54" i="2"/>
  <c r="BG54" i="2"/>
  <c r="AQ54" i="2"/>
  <c r="BK54" i="2"/>
  <c r="BO54" i="2"/>
  <c r="BC54" i="2"/>
  <c r="AA54" i="2"/>
  <c r="CA54" i="2"/>
  <c r="AE54" i="2"/>
  <c r="O54" i="2"/>
  <c r="AY54" i="2"/>
  <c r="S54" i="2"/>
  <c r="AI54" i="2"/>
  <c r="AM54" i="2"/>
  <c r="W54" i="2"/>
  <c r="K54" i="2"/>
  <c r="AU54" i="2"/>
  <c r="CI30" i="2"/>
  <c r="BW30" i="2"/>
  <c r="BS30" i="2"/>
  <c r="CA30" i="2"/>
  <c r="BG30" i="2"/>
  <c r="AQ30" i="2"/>
  <c r="AY30" i="2"/>
  <c r="AM30" i="2"/>
  <c r="AA30" i="2"/>
  <c r="W30" i="2"/>
  <c r="BO30" i="2"/>
  <c r="AU30" i="2"/>
  <c r="AE30" i="2"/>
  <c r="O30" i="2"/>
  <c r="K30" i="2"/>
  <c r="BC30" i="2"/>
  <c r="AI30" i="2"/>
  <c r="BK30" i="2"/>
  <c r="S30" i="2"/>
  <c r="CI14" i="2"/>
  <c r="BW14" i="2"/>
  <c r="BS14" i="2"/>
  <c r="BG14" i="2"/>
  <c r="AQ14" i="2"/>
  <c r="BO14" i="2"/>
  <c r="BK14" i="2"/>
  <c r="AM14" i="2"/>
  <c r="AA14" i="2"/>
  <c r="W14" i="2"/>
  <c r="CA14" i="2"/>
  <c r="BC14" i="2"/>
  <c r="AY14" i="2"/>
  <c r="AU14" i="2"/>
  <c r="AE14" i="2"/>
  <c r="O14" i="2"/>
  <c r="AI14" i="2"/>
  <c r="S14" i="2"/>
  <c r="CI18" i="2"/>
  <c r="BW18" i="2"/>
  <c r="BS18" i="2"/>
  <c r="BO18" i="2"/>
  <c r="BG18" i="2"/>
  <c r="AQ18" i="2"/>
  <c r="CA18" i="2"/>
  <c r="BK18" i="2"/>
  <c r="BC18" i="2"/>
  <c r="AU18" i="2"/>
  <c r="AA18" i="2"/>
  <c r="W18" i="2"/>
  <c r="AE18" i="2"/>
  <c r="O18" i="2"/>
  <c r="AI18" i="2"/>
  <c r="K18" i="2"/>
  <c r="AY18" i="2"/>
  <c r="AM18" i="2"/>
  <c r="S18" i="2"/>
  <c r="CI38" i="2"/>
  <c r="BW38" i="2"/>
  <c r="BS38" i="2"/>
  <c r="CA38" i="2"/>
  <c r="BG38" i="2"/>
  <c r="AQ38" i="2"/>
  <c r="BO38" i="2"/>
  <c r="BK38" i="2"/>
  <c r="AA38" i="2"/>
  <c r="W38" i="2"/>
  <c r="AE38" i="2"/>
  <c r="O38" i="2"/>
  <c r="BC38" i="2"/>
  <c r="AU38" i="2"/>
  <c r="S38" i="2"/>
  <c r="AY38" i="2"/>
  <c r="AI38" i="2"/>
  <c r="K38" i="2"/>
  <c r="AM38" i="2"/>
  <c r="CI58" i="2"/>
  <c r="BW58" i="2"/>
  <c r="CA58" i="2"/>
  <c r="BS58" i="2"/>
  <c r="BG58" i="2"/>
  <c r="AQ58" i="2"/>
  <c r="AA58" i="2"/>
  <c r="BO58" i="2"/>
  <c r="AY58" i="2"/>
  <c r="AE58" i="2"/>
  <c r="O58" i="2"/>
  <c r="AU58" i="2"/>
  <c r="AI58" i="2"/>
  <c r="S58" i="2"/>
  <c r="AM58" i="2"/>
  <c r="BK58" i="2"/>
  <c r="BC58" i="2"/>
  <c r="K58" i="2"/>
  <c r="W58" i="2"/>
  <c r="CI46" i="2"/>
  <c r="BW46" i="2"/>
  <c r="BS46" i="2"/>
  <c r="BG46" i="2"/>
  <c r="AQ46" i="2"/>
  <c r="CA46" i="2"/>
  <c r="BO46" i="2"/>
  <c r="AY46" i="2"/>
  <c r="AA46" i="2"/>
  <c r="W46" i="2"/>
  <c r="AU46" i="2"/>
  <c r="AE46" i="2"/>
  <c r="O46" i="2"/>
  <c r="K46" i="2"/>
  <c r="AI46" i="2"/>
  <c r="S46" i="2"/>
  <c r="BK46" i="2"/>
  <c r="AM46" i="2"/>
  <c r="BC46" i="2"/>
  <c r="CI34" i="2"/>
  <c r="BW34" i="2"/>
  <c r="BS34" i="2"/>
  <c r="BO34" i="2"/>
  <c r="BG34" i="2"/>
  <c r="AQ34" i="2"/>
  <c r="BC34" i="2"/>
  <c r="BK34" i="2"/>
  <c r="AU34" i="2"/>
  <c r="AA34" i="2"/>
  <c r="W34" i="2"/>
  <c r="CA34" i="2"/>
  <c r="AE34" i="2"/>
  <c r="O34" i="2"/>
  <c r="AI34" i="2"/>
  <c r="K34" i="2"/>
  <c r="AY34" i="2"/>
  <c r="AM34" i="2"/>
  <c r="S34" i="2"/>
  <c r="CI22" i="2"/>
  <c r="BW22" i="2"/>
  <c r="BS22" i="2"/>
  <c r="BK22" i="2"/>
  <c r="BG22" i="2"/>
  <c r="AQ22" i="2"/>
  <c r="AA22" i="2"/>
  <c r="W22" i="2"/>
  <c r="AE22" i="2"/>
  <c r="O22" i="2"/>
  <c r="CA22" i="2"/>
  <c r="BC22" i="2"/>
  <c r="AY22" i="2"/>
  <c r="AM22" i="2"/>
  <c r="S22" i="2"/>
  <c r="AI22" i="2"/>
  <c r="BO22" i="2"/>
  <c r="AU22" i="2"/>
  <c r="K22" i="2"/>
  <c r="CI42" i="2"/>
  <c r="BW42" i="2"/>
  <c r="CA42" i="2"/>
  <c r="BS42" i="2"/>
  <c r="BG42" i="2"/>
  <c r="AQ42" i="2"/>
  <c r="BO42" i="2"/>
  <c r="AA42" i="2"/>
  <c r="W42" i="2"/>
  <c r="BK42" i="2"/>
  <c r="BC42" i="2"/>
  <c r="AY42" i="2"/>
  <c r="AE42" i="2"/>
  <c r="O42" i="2"/>
  <c r="AI42" i="2"/>
  <c r="S42" i="2"/>
  <c r="AM42" i="2"/>
  <c r="AU42" i="2"/>
  <c r="K42" i="2"/>
  <c r="G87" i="2"/>
  <c r="K14" i="2"/>
  <c r="S7" i="2"/>
  <c r="BO7" i="2"/>
  <c r="CA7" i="2"/>
  <c r="BS7" i="2"/>
  <c r="E80" i="2"/>
  <c r="AI7" i="2"/>
  <c r="AE7" i="2"/>
  <c r="BK7" i="2"/>
  <c r="ED7" i="2" l="1"/>
  <c r="ED42" i="2"/>
  <c r="ED30" i="2"/>
  <c r="ED54" i="2"/>
  <c r="ED58" i="2"/>
  <c r="ED18" i="2"/>
  <c r="ED14" i="2"/>
  <c r="ED22" i="2"/>
  <c r="ED46" i="2"/>
  <c r="ED38" i="2"/>
  <c r="ED34" i="2"/>
  <c r="DS82" i="2"/>
  <c r="DS83" i="2" s="1"/>
  <c r="DW82" i="2"/>
  <c r="DW83" i="2" s="1"/>
  <c r="DK82" i="2"/>
  <c r="DK83" i="2" s="1"/>
  <c r="DO82" i="2"/>
  <c r="DO83" i="2" s="1"/>
  <c r="DC82" i="2"/>
  <c r="DC83" i="2" s="1"/>
  <c r="DG82" i="2"/>
  <c r="DG83" i="2" s="1"/>
  <c r="CU82" i="2"/>
  <c r="CU83" i="2" s="1"/>
  <c r="CY82" i="2"/>
  <c r="CY83" i="2" s="1"/>
  <c r="CM82" i="2"/>
  <c r="CM83" i="2" s="1"/>
  <c r="CQ82" i="2"/>
  <c r="CQ83" i="2" s="1"/>
  <c r="EA82" i="2"/>
  <c r="EA83" i="2" s="1"/>
  <c r="CE82" i="2"/>
  <c r="CE83" i="2" s="1"/>
  <c r="CG64" i="2"/>
  <c r="CG43" i="2"/>
  <c r="CG29" i="2"/>
  <c r="CG11" i="2"/>
  <c r="CG67" i="2"/>
  <c r="CG41" i="2"/>
  <c r="CG28" i="2"/>
  <c r="CG20" i="2"/>
  <c r="CG10" i="2"/>
  <c r="CG77" i="2"/>
  <c r="CG70" i="2"/>
  <c r="CG66" i="2"/>
  <c r="CG62" i="2"/>
  <c r="CG45" i="2"/>
  <c r="CG40" i="2"/>
  <c r="CG35" i="2"/>
  <c r="CG27" i="2"/>
  <c r="CG23" i="2"/>
  <c r="CG19" i="2"/>
  <c r="CG13" i="2"/>
  <c r="CG9" i="2"/>
  <c r="CG42" i="2"/>
  <c r="CG30" i="2"/>
  <c r="CG8" i="2"/>
  <c r="CG75" i="2"/>
  <c r="CG68" i="2"/>
  <c r="CG57" i="2"/>
  <c r="CG37" i="2"/>
  <c r="CG25" i="2"/>
  <c r="CG21" i="2"/>
  <c r="CG16" i="2"/>
  <c r="CG58" i="2"/>
  <c r="CG78" i="2"/>
  <c r="CG71" i="2"/>
  <c r="CG63" i="2"/>
  <c r="CG49" i="2"/>
  <c r="CG36" i="2"/>
  <c r="CG24" i="2"/>
  <c r="CG15" i="2"/>
  <c r="CG18" i="2"/>
  <c r="CG14" i="2"/>
  <c r="CG7" i="2"/>
  <c r="CG76" i="2"/>
  <c r="CG69" i="2"/>
  <c r="CG65" i="2"/>
  <c r="CG60" i="2"/>
  <c r="CG44" i="2"/>
  <c r="CG38" i="2"/>
  <c r="CG31" i="2"/>
  <c r="CG26" i="2"/>
  <c r="CG22" i="2"/>
  <c r="CG17" i="2"/>
  <c r="CG12" i="2"/>
  <c r="CG46" i="2"/>
  <c r="CG54" i="2"/>
  <c r="W80" i="2"/>
  <c r="W82" i="2" s="1"/>
  <c r="BG80" i="2"/>
  <c r="BG82" i="2" s="1"/>
  <c r="AM80" i="2"/>
  <c r="AM82" i="2" s="1"/>
  <c r="AU80" i="2"/>
  <c r="AU82" i="2" s="1"/>
  <c r="BW80" i="2"/>
  <c r="BW82" i="2" s="1"/>
  <c r="AY80" i="2"/>
  <c r="AY82" i="2" s="1"/>
  <c r="AQ80" i="2"/>
  <c r="AQ82" i="2" s="1"/>
  <c r="BK80" i="2"/>
  <c r="BK82" i="2" s="1"/>
  <c r="F80" i="2"/>
  <c r="AA80" i="2"/>
  <c r="AA82" i="2" s="1"/>
  <c r="O80" i="2"/>
  <c r="O82" i="2" s="1"/>
  <c r="BC80" i="2"/>
  <c r="BC82" i="2" s="1"/>
  <c r="CI80" i="2"/>
  <c r="CI82" i="2" s="1"/>
  <c r="AE80" i="2"/>
  <c r="AE82" i="2" s="1"/>
  <c r="S80" i="2"/>
  <c r="S82" i="2" s="1"/>
  <c r="AI80" i="2"/>
  <c r="AI82" i="2" s="1"/>
  <c r="BS80" i="2"/>
  <c r="BS82" i="2" s="1"/>
  <c r="CA80" i="2"/>
  <c r="CA82" i="2" s="1"/>
  <c r="BO80" i="2"/>
  <c r="BO82" i="2" s="1"/>
  <c r="BU78" i="2"/>
  <c r="CK78" i="2"/>
  <c r="CC78" i="2"/>
  <c r="BY78" i="2"/>
  <c r="BQ78" i="2"/>
  <c r="BM78" i="2"/>
  <c r="CK71" i="2"/>
  <c r="CC71" i="2"/>
  <c r="BQ71" i="2"/>
  <c r="BM71" i="2"/>
  <c r="BY71" i="2"/>
  <c r="BU71" i="2"/>
  <c r="CK67" i="2"/>
  <c r="BY67" i="2"/>
  <c r="BU67" i="2"/>
  <c r="BQ67" i="2"/>
  <c r="BM67" i="2"/>
  <c r="CC67" i="2"/>
  <c r="CK63" i="2"/>
  <c r="CC63" i="2"/>
  <c r="BY63" i="2"/>
  <c r="BQ63" i="2"/>
  <c r="BM63" i="2"/>
  <c r="BU63" i="2"/>
  <c r="BU57" i="2"/>
  <c r="CC57" i="2"/>
  <c r="BY57" i="2"/>
  <c r="CK57" i="2"/>
  <c r="BM57" i="2"/>
  <c r="BQ57" i="2"/>
  <c r="BU45" i="2"/>
  <c r="CK45" i="2"/>
  <c r="CC45" i="2"/>
  <c r="BY45" i="2"/>
  <c r="BQ45" i="2"/>
  <c r="BM45" i="2"/>
  <c r="BU41" i="2"/>
  <c r="CC41" i="2"/>
  <c r="CK41" i="2"/>
  <c r="BY41" i="2"/>
  <c r="BM41" i="2"/>
  <c r="BQ41" i="2"/>
  <c r="CC36" i="2"/>
  <c r="BQ36" i="2"/>
  <c r="BY36" i="2"/>
  <c r="CK36" i="2"/>
  <c r="BU36" i="2"/>
  <c r="BM36" i="2"/>
  <c r="BU29" i="2"/>
  <c r="CK29" i="2"/>
  <c r="CC29" i="2"/>
  <c r="BY29" i="2"/>
  <c r="BQ29" i="2"/>
  <c r="BM29" i="2"/>
  <c r="BU21" i="2"/>
  <c r="CC21" i="2"/>
  <c r="BY21" i="2"/>
  <c r="BQ21" i="2"/>
  <c r="CK21" i="2"/>
  <c r="BM21" i="2"/>
  <c r="BU17" i="2"/>
  <c r="CC17" i="2"/>
  <c r="CK17" i="2"/>
  <c r="BQ17" i="2"/>
  <c r="BY17" i="2"/>
  <c r="BM17" i="2"/>
  <c r="CK13" i="2"/>
  <c r="BU13" i="2"/>
  <c r="CC13" i="2"/>
  <c r="BQ13" i="2"/>
  <c r="BY13" i="2"/>
  <c r="BM13" i="2"/>
  <c r="CK77" i="2"/>
  <c r="CC77" i="2"/>
  <c r="BU77" i="2"/>
  <c r="BY77" i="2"/>
  <c r="BQ77" i="2"/>
  <c r="BM77" i="2"/>
  <c r="BU62" i="2"/>
  <c r="CK62" i="2"/>
  <c r="CC62" i="2"/>
  <c r="BY62" i="2"/>
  <c r="BQ62" i="2"/>
  <c r="BM62" i="2"/>
  <c r="CK54" i="2"/>
  <c r="CC54" i="2"/>
  <c r="BY54" i="2"/>
  <c r="BQ54" i="2"/>
  <c r="BM54" i="2"/>
  <c r="BU54" i="2"/>
  <c r="CK44" i="2"/>
  <c r="CC44" i="2"/>
  <c r="BU44" i="2"/>
  <c r="BY44" i="2"/>
  <c r="BQ44" i="2"/>
  <c r="BM44" i="2"/>
  <c r="CC40" i="2"/>
  <c r="BQ40" i="2"/>
  <c r="CK40" i="2"/>
  <c r="BY40" i="2"/>
  <c r="BU40" i="2"/>
  <c r="BM40" i="2"/>
  <c r="BY35" i="2"/>
  <c r="CK35" i="2"/>
  <c r="BU35" i="2"/>
  <c r="CC35" i="2"/>
  <c r="BM35" i="2"/>
  <c r="BQ35" i="2"/>
  <c r="CK28" i="2"/>
  <c r="CC28" i="2"/>
  <c r="BQ28" i="2"/>
  <c r="BU28" i="2"/>
  <c r="BY28" i="2"/>
  <c r="BM28" i="2"/>
  <c r="CC20" i="2"/>
  <c r="BQ20" i="2"/>
  <c r="CK20" i="2"/>
  <c r="BY20" i="2"/>
  <c r="BU20" i="2"/>
  <c r="BM20" i="2"/>
  <c r="CC16" i="2"/>
  <c r="BQ16" i="2"/>
  <c r="CK16" i="2"/>
  <c r="BY16" i="2"/>
  <c r="BU16" i="2"/>
  <c r="BM16" i="2"/>
  <c r="CC12" i="2"/>
  <c r="BQ12" i="2"/>
  <c r="BU12" i="2"/>
  <c r="BY12" i="2"/>
  <c r="CK12" i="2"/>
  <c r="BM12" i="2"/>
  <c r="BU70" i="2"/>
  <c r="CC70" i="2"/>
  <c r="CK70" i="2"/>
  <c r="BY70" i="2"/>
  <c r="BQ70" i="2"/>
  <c r="BM70" i="2"/>
  <c r="BY76" i="2"/>
  <c r="CK76" i="2"/>
  <c r="BQ76" i="2"/>
  <c r="CC76" i="2"/>
  <c r="BU76" i="2"/>
  <c r="BM76" i="2"/>
  <c r="CC65" i="2"/>
  <c r="CK65" i="2"/>
  <c r="BU65" i="2"/>
  <c r="BQ65" i="2"/>
  <c r="BM65" i="2"/>
  <c r="BY65" i="2"/>
  <c r="BY60" i="2"/>
  <c r="BU60" i="2"/>
  <c r="BQ60" i="2"/>
  <c r="CK60" i="2"/>
  <c r="CC60" i="2"/>
  <c r="BM60" i="2"/>
  <c r="CK49" i="2"/>
  <c r="BU49" i="2"/>
  <c r="CC49" i="2"/>
  <c r="BY49" i="2"/>
  <c r="BQ49" i="2"/>
  <c r="BM49" i="2"/>
  <c r="BY43" i="2"/>
  <c r="CK43" i="2"/>
  <c r="BQ43" i="2"/>
  <c r="CC43" i="2"/>
  <c r="BU43" i="2"/>
  <c r="BM43" i="2"/>
  <c r="CK38" i="2"/>
  <c r="CC38" i="2"/>
  <c r="BU38" i="2"/>
  <c r="BQ38" i="2"/>
  <c r="BM38" i="2"/>
  <c r="BY38" i="2"/>
  <c r="BY31" i="2"/>
  <c r="CK31" i="2"/>
  <c r="CC31" i="2"/>
  <c r="BQ31" i="2"/>
  <c r="BU31" i="2"/>
  <c r="BM31" i="2"/>
  <c r="BY23" i="2"/>
  <c r="CK23" i="2"/>
  <c r="BU23" i="2"/>
  <c r="CC23" i="2"/>
  <c r="BQ23" i="2"/>
  <c r="BM23" i="2"/>
  <c r="CK19" i="2"/>
  <c r="BY19" i="2"/>
  <c r="BU19" i="2"/>
  <c r="BQ19" i="2"/>
  <c r="CC19" i="2"/>
  <c r="BM19" i="2"/>
  <c r="BY15" i="2"/>
  <c r="CK15" i="2"/>
  <c r="BU15" i="2"/>
  <c r="CC15" i="2"/>
  <c r="BQ15" i="2"/>
  <c r="BM15" i="2"/>
  <c r="CC11" i="2"/>
  <c r="BY11" i="2"/>
  <c r="CK11" i="2"/>
  <c r="BM11" i="2"/>
  <c r="BU11" i="2"/>
  <c r="BQ11" i="2"/>
  <c r="CK66" i="2"/>
  <c r="BU66" i="2"/>
  <c r="CC66" i="2"/>
  <c r="BY66" i="2"/>
  <c r="BQ66" i="2"/>
  <c r="BM66" i="2"/>
  <c r="BY7" i="2"/>
  <c r="BU7" i="2"/>
  <c r="BQ7" i="2"/>
  <c r="BM7" i="2"/>
  <c r="CC7" i="2"/>
  <c r="CC69" i="2"/>
  <c r="BY69" i="2"/>
  <c r="BU69" i="2"/>
  <c r="BQ69" i="2"/>
  <c r="BM69" i="2"/>
  <c r="CK69" i="2"/>
  <c r="BU8" i="2"/>
  <c r="CK8" i="2"/>
  <c r="CC8" i="2"/>
  <c r="BY8" i="2"/>
  <c r="BQ8" i="2"/>
  <c r="BM8" i="2"/>
  <c r="CK75" i="2"/>
  <c r="BQ75" i="2"/>
  <c r="CC75" i="2"/>
  <c r="BU75" i="2"/>
  <c r="BM75" i="2"/>
  <c r="BY75" i="2"/>
  <c r="BY68" i="2"/>
  <c r="CK68" i="2"/>
  <c r="CC68" i="2"/>
  <c r="BU68" i="2"/>
  <c r="BQ68" i="2"/>
  <c r="BM68" i="2"/>
  <c r="BY64" i="2"/>
  <c r="CK64" i="2"/>
  <c r="CC64" i="2"/>
  <c r="BQ64" i="2"/>
  <c r="BM64" i="2"/>
  <c r="BU64" i="2"/>
  <c r="CK58" i="2"/>
  <c r="BU58" i="2"/>
  <c r="BQ58" i="2"/>
  <c r="CC58" i="2"/>
  <c r="BY58" i="2"/>
  <c r="BM58" i="2"/>
  <c r="CK46" i="2"/>
  <c r="CC46" i="2"/>
  <c r="BY46" i="2"/>
  <c r="BU46" i="2"/>
  <c r="BQ46" i="2"/>
  <c r="BM46" i="2"/>
  <c r="CK42" i="2"/>
  <c r="BQ42" i="2"/>
  <c r="CC42" i="2"/>
  <c r="BU42" i="2"/>
  <c r="BM42" i="2"/>
  <c r="BY42" i="2"/>
  <c r="BU37" i="2"/>
  <c r="CC37" i="2"/>
  <c r="BQ37" i="2"/>
  <c r="BY37" i="2"/>
  <c r="CK37" i="2"/>
  <c r="BM37" i="2"/>
  <c r="CK30" i="2"/>
  <c r="CC30" i="2"/>
  <c r="BY30" i="2"/>
  <c r="BU30" i="2"/>
  <c r="BM30" i="2"/>
  <c r="BQ30" i="2"/>
  <c r="CK22" i="2"/>
  <c r="CC22" i="2"/>
  <c r="BY22" i="2"/>
  <c r="BQ22" i="2"/>
  <c r="BM22" i="2"/>
  <c r="BU22" i="2"/>
  <c r="CK18" i="2"/>
  <c r="CC18" i="2"/>
  <c r="BY18" i="2"/>
  <c r="BM18" i="2"/>
  <c r="BU18" i="2"/>
  <c r="BQ18" i="2"/>
  <c r="CK14" i="2"/>
  <c r="BY14" i="2"/>
  <c r="BU14" i="2"/>
  <c r="BQ14" i="2"/>
  <c r="BM14" i="2"/>
  <c r="CC14" i="2"/>
  <c r="CK10" i="2"/>
  <c r="CC10" i="2"/>
  <c r="BY10" i="2"/>
  <c r="BU10" i="2"/>
  <c r="BQ10" i="2"/>
  <c r="BM10" i="2"/>
  <c r="BM27" i="2"/>
  <c r="BQ27" i="2"/>
  <c r="CK27" i="2"/>
  <c r="BY27" i="2"/>
  <c r="BU27" i="2"/>
  <c r="CC27" i="2"/>
  <c r="CC26" i="2"/>
  <c r="BQ26" i="2"/>
  <c r="BM26" i="2"/>
  <c r="CK26" i="2"/>
  <c r="BY26" i="2"/>
  <c r="BU26" i="2"/>
  <c r="CK25" i="2"/>
  <c r="BY25" i="2"/>
  <c r="BU25" i="2"/>
  <c r="CC25" i="2"/>
  <c r="BM25" i="2"/>
  <c r="BQ25" i="2"/>
  <c r="BM24" i="2"/>
  <c r="BQ24" i="2"/>
  <c r="BU24" i="2"/>
  <c r="CC24" i="2"/>
  <c r="BY24" i="2"/>
  <c r="CK24" i="2"/>
  <c r="BQ9" i="2"/>
  <c r="CC9" i="2"/>
  <c r="BM9" i="2"/>
  <c r="BY9" i="2"/>
  <c r="BU9" i="2"/>
  <c r="CK9" i="2"/>
  <c r="BE67" i="2"/>
  <c r="BI67" i="2"/>
  <c r="AS67" i="2"/>
  <c r="AO67" i="2"/>
  <c r="AW67" i="2"/>
  <c r="AG67" i="2"/>
  <c r="AC67" i="2"/>
  <c r="BA67" i="2"/>
  <c r="Q67" i="2"/>
  <c r="M67" i="2"/>
  <c r="AK67" i="2"/>
  <c r="U67" i="2"/>
  <c r="Y67" i="2"/>
  <c r="BI57" i="2"/>
  <c r="AK57" i="2"/>
  <c r="BE57" i="2"/>
  <c r="AW57" i="2"/>
  <c r="AG57" i="2"/>
  <c r="AS57" i="2"/>
  <c r="AO57" i="2"/>
  <c r="Q57" i="2"/>
  <c r="M57" i="2"/>
  <c r="U57" i="2"/>
  <c r="BA57" i="2"/>
  <c r="Y57" i="2"/>
  <c r="AC57" i="2"/>
  <c r="BI36" i="2"/>
  <c r="BA36" i="2"/>
  <c r="AW36" i="2"/>
  <c r="AS36" i="2"/>
  <c r="BE36" i="2"/>
  <c r="AK36" i="2"/>
  <c r="AO36" i="2"/>
  <c r="U36" i="2"/>
  <c r="Y36" i="2"/>
  <c r="AG36" i="2"/>
  <c r="AC36" i="2"/>
  <c r="Q36" i="2"/>
  <c r="M36" i="2"/>
  <c r="BI25" i="2"/>
  <c r="AK25" i="2"/>
  <c r="BE25" i="2"/>
  <c r="AW25" i="2"/>
  <c r="AG25" i="2"/>
  <c r="Q25" i="2"/>
  <c r="M25" i="2"/>
  <c r="BA25" i="2"/>
  <c r="U25" i="2"/>
  <c r="AS25" i="2"/>
  <c r="AO25" i="2"/>
  <c r="Y25" i="2"/>
  <c r="AC25" i="2"/>
  <c r="BI17" i="2"/>
  <c r="AK17" i="2"/>
  <c r="AS17" i="2"/>
  <c r="AG17" i="2"/>
  <c r="BE17" i="2"/>
  <c r="BA17" i="2"/>
  <c r="Q17" i="2"/>
  <c r="M17" i="2"/>
  <c r="AC17" i="2"/>
  <c r="U17" i="2"/>
  <c r="AW17" i="2"/>
  <c r="AO17" i="2"/>
  <c r="Y17" i="2"/>
  <c r="BI13" i="2"/>
  <c r="AK13" i="2"/>
  <c r="BE13" i="2"/>
  <c r="AW13" i="2"/>
  <c r="AO13" i="2"/>
  <c r="AG13" i="2"/>
  <c r="Q13" i="2"/>
  <c r="M13" i="2"/>
  <c r="U13" i="2"/>
  <c r="AS13" i="2"/>
  <c r="AC13" i="2"/>
  <c r="Y13" i="2"/>
  <c r="BA13" i="2"/>
  <c r="BA7" i="2"/>
  <c r="AW7" i="2"/>
  <c r="BE7" i="2"/>
  <c r="AS7" i="2"/>
  <c r="AO7" i="2"/>
  <c r="Y7" i="2"/>
  <c r="AK7" i="2"/>
  <c r="AC7" i="2"/>
  <c r="AG7" i="2"/>
  <c r="BI7" i="2"/>
  <c r="U7" i="2"/>
  <c r="Q7" i="2"/>
  <c r="M7" i="2"/>
  <c r="BI70" i="2"/>
  <c r="AK70" i="2"/>
  <c r="BE70" i="2"/>
  <c r="AS70" i="2"/>
  <c r="AG70" i="2"/>
  <c r="Q70" i="2"/>
  <c r="M70" i="2"/>
  <c r="AW70" i="2"/>
  <c r="U70" i="2"/>
  <c r="BA70" i="2"/>
  <c r="AO70" i="2"/>
  <c r="Y70" i="2"/>
  <c r="AC70" i="2"/>
  <c r="BI66" i="2"/>
  <c r="AK66" i="2"/>
  <c r="BE66" i="2"/>
  <c r="BA66" i="2"/>
  <c r="AG66" i="2"/>
  <c r="AW66" i="2"/>
  <c r="AS66" i="2"/>
  <c r="Q66" i="2"/>
  <c r="M66" i="2"/>
  <c r="AO66" i="2"/>
  <c r="U66" i="2"/>
  <c r="AC66" i="2"/>
  <c r="Y66" i="2"/>
  <c r="BI62" i="2"/>
  <c r="AK62" i="2"/>
  <c r="BA62" i="2"/>
  <c r="AO62" i="2"/>
  <c r="AG62" i="2"/>
  <c r="BE62" i="2"/>
  <c r="Q62" i="2"/>
  <c r="M62" i="2"/>
  <c r="U62" i="2"/>
  <c r="AS62" i="2"/>
  <c r="AC62" i="2"/>
  <c r="Y62" i="2"/>
  <c r="AW62" i="2"/>
  <c r="BE54" i="2"/>
  <c r="BA54" i="2"/>
  <c r="AW54" i="2"/>
  <c r="AO54" i="2"/>
  <c r="BI54" i="2"/>
  <c r="AC54" i="2"/>
  <c r="Q54" i="2"/>
  <c r="M54" i="2"/>
  <c r="AS54" i="2"/>
  <c r="AK54" i="2"/>
  <c r="Y54" i="2"/>
  <c r="AG54" i="2"/>
  <c r="U54" i="2"/>
  <c r="BI44" i="2"/>
  <c r="BA44" i="2"/>
  <c r="AW44" i="2"/>
  <c r="AS44" i="2"/>
  <c r="BE44" i="2"/>
  <c r="AG44" i="2"/>
  <c r="U44" i="2"/>
  <c r="AO44" i="2"/>
  <c r="Y44" i="2"/>
  <c r="AK44" i="2"/>
  <c r="AC44" i="2"/>
  <c r="Q44" i="2"/>
  <c r="M44" i="2"/>
  <c r="BI40" i="2"/>
  <c r="BA40" i="2"/>
  <c r="AW40" i="2"/>
  <c r="AS40" i="2"/>
  <c r="AO40" i="2"/>
  <c r="BE40" i="2"/>
  <c r="AK40" i="2"/>
  <c r="U40" i="2"/>
  <c r="AG40" i="2"/>
  <c r="Y40" i="2"/>
  <c r="AC40" i="2"/>
  <c r="Q40" i="2"/>
  <c r="M40" i="2"/>
  <c r="BA35" i="2"/>
  <c r="AW35" i="2"/>
  <c r="BE35" i="2"/>
  <c r="AO35" i="2"/>
  <c r="Y35" i="2"/>
  <c r="AK35" i="2"/>
  <c r="AG35" i="2"/>
  <c r="AC35" i="2"/>
  <c r="BI35" i="2"/>
  <c r="Q35" i="2"/>
  <c r="M35" i="2"/>
  <c r="U35" i="2"/>
  <c r="AS35" i="2"/>
  <c r="BI28" i="2"/>
  <c r="BA28" i="2"/>
  <c r="AW28" i="2"/>
  <c r="AS28" i="2"/>
  <c r="BE28" i="2"/>
  <c r="AO28" i="2"/>
  <c r="AG28" i="2"/>
  <c r="U28" i="2"/>
  <c r="AK28" i="2"/>
  <c r="Y28" i="2"/>
  <c r="AC28" i="2"/>
  <c r="Q28" i="2"/>
  <c r="M28" i="2"/>
  <c r="BI24" i="2"/>
  <c r="BA24" i="2"/>
  <c r="AW24" i="2"/>
  <c r="AS24" i="2"/>
  <c r="BE24" i="2"/>
  <c r="AO24" i="2"/>
  <c r="U24" i="2"/>
  <c r="AG24" i="2"/>
  <c r="Y24" i="2"/>
  <c r="AC24" i="2"/>
  <c r="AK24" i="2"/>
  <c r="Q24" i="2"/>
  <c r="M24" i="2"/>
  <c r="BI20" i="2"/>
  <c r="BA20" i="2"/>
  <c r="AW20" i="2"/>
  <c r="AS20" i="2"/>
  <c r="BE20" i="2"/>
  <c r="AK20" i="2"/>
  <c r="U20" i="2"/>
  <c r="Y20" i="2"/>
  <c r="AG20" i="2"/>
  <c r="AO20" i="2"/>
  <c r="AC20" i="2"/>
  <c r="Q20" i="2"/>
  <c r="M20" i="2"/>
  <c r="BI16" i="2"/>
  <c r="BA16" i="2"/>
  <c r="AW16" i="2"/>
  <c r="AS16" i="2"/>
  <c r="BE16" i="2"/>
  <c r="AC16" i="2"/>
  <c r="U16" i="2"/>
  <c r="AO16" i="2"/>
  <c r="Y16" i="2"/>
  <c r="AK16" i="2"/>
  <c r="AG16" i="2"/>
  <c r="Q16" i="2"/>
  <c r="M16" i="2"/>
  <c r="BI12" i="2"/>
  <c r="BA12" i="2"/>
  <c r="AW12" i="2"/>
  <c r="AS12" i="2"/>
  <c r="BE12" i="2"/>
  <c r="AK12" i="2"/>
  <c r="AG12" i="2"/>
  <c r="U12" i="2"/>
  <c r="AC12" i="2"/>
  <c r="Y12" i="2"/>
  <c r="AO12" i="2"/>
  <c r="Q12" i="2"/>
  <c r="M12" i="2"/>
  <c r="BE71" i="2"/>
  <c r="BA71" i="2"/>
  <c r="AW71" i="2"/>
  <c r="AS71" i="2"/>
  <c r="AO71" i="2"/>
  <c r="AK71" i="2"/>
  <c r="AC71" i="2"/>
  <c r="BI71" i="2"/>
  <c r="Q71" i="2"/>
  <c r="M71" i="2"/>
  <c r="Y71" i="2"/>
  <c r="AG71" i="2"/>
  <c r="U71" i="2"/>
  <c r="BI45" i="2"/>
  <c r="AK45" i="2"/>
  <c r="BE45" i="2"/>
  <c r="AW45" i="2"/>
  <c r="AS45" i="2"/>
  <c r="AO45" i="2"/>
  <c r="AG45" i="2"/>
  <c r="Q45" i="2"/>
  <c r="M45" i="2"/>
  <c r="BA45" i="2"/>
  <c r="U45" i="2"/>
  <c r="Y45" i="2"/>
  <c r="AC45" i="2"/>
  <c r="BI29" i="2"/>
  <c r="AK29" i="2"/>
  <c r="BA29" i="2"/>
  <c r="AO29" i="2"/>
  <c r="AG29" i="2"/>
  <c r="AS29" i="2"/>
  <c r="Q29" i="2"/>
  <c r="M29" i="2"/>
  <c r="U29" i="2"/>
  <c r="BE29" i="2"/>
  <c r="AW29" i="2"/>
  <c r="Y29" i="2"/>
  <c r="AC29" i="2"/>
  <c r="BI9" i="2"/>
  <c r="AK9" i="2"/>
  <c r="BA9" i="2"/>
  <c r="AG9" i="2"/>
  <c r="AW9" i="2"/>
  <c r="AS9" i="2"/>
  <c r="Q9" i="2"/>
  <c r="M9" i="2"/>
  <c r="AO9" i="2"/>
  <c r="U9" i="2"/>
  <c r="Y9" i="2"/>
  <c r="BE9" i="2"/>
  <c r="AC9" i="2"/>
  <c r="BA76" i="2"/>
  <c r="AW76" i="2"/>
  <c r="BE76" i="2"/>
  <c r="BI76" i="2"/>
  <c r="AS76" i="2"/>
  <c r="AK76" i="2"/>
  <c r="Y76" i="2"/>
  <c r="AC76" i="2"/>
  <c r="AO76" i="2"/>
  <c r="Q76" i="2"/>
  <c r="M76" i="2"/>
  <c r="AG76" i="2"/>
  <c r="U76" i="2"/>
  <c r="BI69" i="2"/>
  <c r="BA69" i="2"/>
  <c r="AW69" i="2"/>
  <c r="BE69" i="2"/>
  <c r="AK69" i="2"/>
  <c r="U69" i="2"/>
  <c r="Y69" i="2"/>
  <c r="AS69" i="2"/>
  <c r="AO69" i="2"/>
  <c r="AG69" i="2"/>
  <c r="AC69" i="2"/>
  <c r="Q69" i="2"/>
  <c r="M69" i="2"/>
  <c r="BI65" i="2"/>
  <c r="BA65" i="2"/>
  <c r="AW65" i="2"/>
  <c r="AS65" i="2"/>
  <c r="AO65" i="2"/>
  <c r="U65" i="2"/>
  <c r="BE65" i="2"/>
  <c r="AK65" i="2"/>
  <c r="Y65" i="2"/>
  <c r="AC65" i="2"/>
  <c r="AG65" i="2"/>
  <c r="Q65" i="2"/>
  <c r="M65" i="2"/>
  <c r="BA60" i="2"/>
  <c r="AW60" i="2"/>
  <c r="BE60" i="2"/>
  <c r="AS60" i="2"/>
  <c r="Y60" i="2"/>
  <c r="AO60" i="2"/>
  <c r="AC60" i="2"/>
  <c r="AK60" i="2"/>
  <c r="BI60" i="2"/>
  <c r="AG60" i="2"/>
  <c r="Q60" i="2"/>
  <c r="M60" i="2"/>
  <c r="U60" i="2"/>
  <c r="BI49" i="2"/>
  <c r="AK49" i="2"/>
  <c r="AG49" i="2"/>
  <c r="AS49" i="2"/>
  <c r="AO49" i="2"/>
  <c r="Q49" i="2"/>
  <c r="M49" i="2"/>
  <c r="U49" i="2"/>
  <c r="BE49" i="2"/>
  <c r="BA49" i="2"/>
  <c r="AC49" i="2"/>
  <c r="AW49" i="2"/>
  <c r="Y49" i="2"/>
  <c r="BA43" i="2"/>
  <c r="AW43" i="2"/>
  <c r="BE43" i="2"/>
  <c r="BI43" i="2"/>
  <c r="AO43" i="2"/>
  <c r="Y43" i="2"/>
  <c r="AK43" i="2"/>
  <c r="AC43" i="2"/>
  <c r="AS43" i="2"/>
  <c r="Q43" i="2"/>
  <c r="M43" i="2"/>
  <c r="AG43" i="2"/>
  <c r="U43" i="2"/>
  <c r="BE38" i="2"/>
  <c r="BA38" i="2"/>
  <c r="AW38" i="2"/>
  <c r="AO38" i="2"/>
  <c r="AS38" i="2"/>
  <c r="AC38" i="2"/>
  <c r="Q38" i="2"/>
  <c r="M38" i="2"/>
  <c r="AK38" i="2"/>
  <c r="BI38" i="2"/>
  <c r="AG38" i="2"/>
  <c r="Y38" i="2"/>
  <c r="U38" i="2"/>
  <c r="BA31" i="2"/>
  <c r="AW31" i="2"/>
  <c r="BE31" i="2"/>
  <c r="AS31" i="2"/>
  <c r="BI31" i="2"/>
  <c r="AK31" i="2"/>
  <c r="Y31" i="2"/>
  <c r="AO31" i="2"/>
  <c r="AC31" i="2"/>
  <c r="AG31" i="2"/>
  <c r="U31" i="2"/>
  <c r="Q31" i="2"/>
  <c r="M31" i="2"/>
  <c r="BA27" i="2"/>
  <c r="AW27" i="2"/>
  <c r="BE27" i="2"/>
  <c r="AK27" i="2"/>
  <c r="Y27" i="2"/>
  <c r="BI27" i="2"/>
  <c r="AC27" i="2"/>
  <c r="Q27" i="2"/>
  <c r="M27" i="2"/>
  <c r="AS27" i="2"/>
  <c r="U27" i="2"/>
  <c r="AO27" i="2"/>
  <c r="AG27" i="2"/>
  <c r="BA23" i="2"/>
  <c r="AW23" i="2"/>
  <c r="BE23" i="2"/>
  <c r="AS23" i="2"/>
  <c r="BI23" i="2"/>
  <c r="AG23" i="2"/>
  <c r="Y23" i="2"/>
  <c r="AO23" i="2"/>
  <c r="AC23" i="2"/>
  <c r="AK23" i="2"/>
  <c r="Q23" i="2"/>
  <c r="M23" i="2"/>
  <c r="U23" i="2"/>
  <c r="BA19" i="2"/>
  <c r="AW19" i="2"/>
  <c r="BE19" i="2"/>
  <c r="BI19" i="2"/>
  <c r="AO19" i="2"/>
  <c r="AS19" i="2"/>
  <c r="AK19" i="2"/>
  <c r="Y19" i="2"/>
  <c r="AG19" i="2"/>
  <c r="AC19" i="2"/>
  <c r="Q19" i="2"/>
  <c r="M19" i="2"/>
  <c r="U19" i="2"/>
  <c r="BA15" i="2"/>
  <c r="AW15" i="2"/>
  <c r="AS15" i="2"/>
  <c r="BE15" i="2"/>
  <c r="AK15" i="2"/>
  <c r="AO15" i="2"/>
  <c r="Y15" i="2"/>
  <c r="AG15" i="2"/>
  <c r="BI15" i="2"/>
  <c r="AC15" i="2"/>
  <c r="U15" i="2"/>
  <c r="Q15" i="2"/>
  <c r="M15" i="2"/>
  <c r="BI11" i="2"/>
  <c r="BA11" i="2"/>
  <c r="AW11" i="2"/>
  <c r="AS11" i="2"/>
  <c r="BE11" i="2"/>
  <c r="AC11" i="2"/>
  <c r="Y11" i="2"/>
  <c r="AO11" i="2"/>
  <c r="Q11" i="2"/>
  <c r="M11" i="2"/>
  <c r="U11" i="2"/>
  <c r="AK11" i="2"/>
  <c r="AG11" i="2"/>
  <c r="BI78" i="2"/>
  <c r="BE78" i="2"/>
  <c r="AW78" i="2"/>
  <c r="AO78" i="2"/>
  <c r="AG78" i="2"/>
  <c r="AK78" i="2"/>
  <c r="Q78" i="2"/>
  <c r="M78" i="2"/>
  <c r="U78" i="2"/>
  <c r="BA78" i="2"/>
  <c r="AS78" i="2"/>
  <c r="AC78" i="2"/>
  <c r="Y78" i="2"/>
  <c r="BE63" i="2"/>
  <c r="BA63" i="2"/>
  <c r="AW63" i="2"/>
  <c r="AS63" i="2"/>
  <c r="AO63" i="2"/>
  <c r="BI63" i="2"/>
  <c r="AK63" i="2"/>
  <c r="AC63" i="2"/>
  <c r="AG63" i="2"/>
  <c r="Q63" i="2"/>
  <c r="M63" i="2"/>
  <c r="Y63" i="2"/>
  <c r="U63" i="2"/>
  <c r="BI41" i="2"/>
  <c r="AK41" i="2"/>
  <c r="BA41" i="2"/>
  <c r="AG41" i="2"/>
  <c r="Q41" i="2"/>
  <c r="M41" i="2"/>
  <c r="BE41" i="2"/>
  <c r="AW41" i="2"/>
  <c r="AS41" i="2"/>
  <c r="U41" i="2"/>
  <c r="Y41" i="2"/>
  <c r="AO41" i="2"/>
  <c r="AC41" i="2"/>
  <c r="BI21" i="2"/>
  <c r="AS21" i="2"/>
  <c r="AK21" i="2"/>
  <c r="BA21" i="2"/>
  <c r="AG21" i="2"/>
  <c r="AW21" i="2"/>
  <c r="AO21" i="2"/>
  <c r="AC21" i="2"/>
  <c r="Q21" i="2"/>
  <c r="M21" i="2"/>
  <c r="BE21" i="2"/>
  <c r="U21" i="2"/>
  <c r="Y21" i="2"/>
  <c r="BI77" i="2"/>
  <c r="BA77" i="2"/>
  <c r="AW77" i="2"/>
  <c r="BE77" i="2"/>
  <c r="AG77" i="2"/>
  <c r="U77" i="2"/>
  <c r="Y77" i="2"/>
  <c r="AS77" i="2"/>
  <c r="AC77" i="2"/>
  <c r="AK77" i="2"/>
  <c r="AO77" i="2"/>
  <c r="Q77" i="2"/>
  <c r="M77" i="2"/>
  <c r="BI8" i="2"/>
  <c r="BA8" i="2"/>
  <c r="AW8" i="2"/>
  <c r="AS8" i="2"/>
  <c r="AO8" i="2"/>
  <c r="U8" i="2"/>
  <c r="AG8" i="2"/>
  <c r="Y8" i="2"/>
  <c r="BE8" i="2"/>
  <c r="AK8" i="2"/>
  <c r="AC8" i="2"/>
  <c r="Q8" i="2"/>
  <c r="M8" i="2"/>
  <c r="BE75" i="2"/>
  <c r="BI75" i="2"/>
  <c r="AS75" i="2"/>
  <c r="AO75" i="2"/>
  <c r="AK75" i="2"/>
  <c r="BA75" i="2"/>
  <c r="AC75" i="2"/>
  <c r="Q75" i="2"/>
  <c r="M75" i="2"/>
  <c r="AG75" i="2"/>
  <c r="U75" i="2"/>
  <c r="Y75" i="2"/>
  <c r="AW75" i="2"/>
  <c r="BA68" i="2"/>
  <c r="AW68" i="2"/>
  <c r="BE68" i="2"/>
  <c r="AO68" i="2"/>
  <c r="BI68" i="2"/>
  <c r="Y68" i="2"/>
  <c r="AS68" i="2"/>
  <c r="AG68" i="2"/>
  <c r="AC68" i="2"/>
  <c r="Q68" i="2"/>
  <c r="M68" i="2"/>
  <c r="U68" i="2"/>
  <c r="AK68" i="2"/>
  <c r="BA64" i="2"/>
  <c r="AW64" i="2"/>
  <c r="BE64" i="2"/>
  <c r="BI64" i="2"/>
  <c r="AK64" i="2"/>
  <c r="Y64" i="2"/>
  <c r="AC64" i="2"/>
  <c r="AG64" i="2"/>
  <c r="AO64" i="2"/>
  <c r="AS64" i="2"/>
  <c r="U64" i="2"/>
  <c r="Q64" i="2"/>
  <c r="M64" i="2"/>
  <c r="BE58" i="2"/>
  <c r="BI58" i="2"/>
  <c r="AS58" i="2"/>
  <c r="AO58" i="2"/>
  <c r="AK58" i="2"/>
  <c r="BA58" i="2"/>
  <c r="AC58" i="2"/>
  <c r="Q58" i="2"/>
  <c r="M58" i="2"/>
  <c r="AW58" i="2"/>
  <c r="AG58" i="2"/>
  <c r="U58" i="2"/>
  <c r="Y58" i="2"/>
  <c r="BE46" i="2"/>
  <c r="BA46" i="2"/>
  <c r="AW46" i="2"/>
  <c r="AO46" i="2"/>
  <c r="BI46" i="2"/>
  <c r="AC46" i="2"/>
  <c r="AG46" i="2"/>
  <c r="Q46" i="2"/>
  <c r="M46" i="2"/>
  <c r="Y46" i="2"/>
  <c r="AS46" i="2"/>
  <c r="AK46" i="2"/>
  <c r="U46" i="2"/>
  <c r="BE42" i="2"/>
  <c r="BI42" i="2"/>
  <c r="AS42" i="2"/>
  <c r="AO42" i="2"/>
  <c r="BA42" i="2"/>
  <c r="AK42" i="2"/>
  <c r="AC42" i="2"/>
  <c r="Q42" i="2"/>
  <c r="M42" i="2"/>
  <c r="AW42" i="2"/>
  <c r="AG42" i="2"/>
  <c r="U42" i="2"/>
  <c r="Y42" i="2"/>
  <c r="BI37" i="2"/>
  <c r="AS37" i="2"/>
  <c r="AK37" i="2"/>
  <c r="BE37" i="2"/>
  <c r="AG37" i="2"/>
  <c r="BA37" i="2"/>
  <c r="AW37" i="2"/>
  <c r="Q37" i="2"/>
  <c r="M37" i="2"/>
  <c r="AO37" i="2"/>
  <c r="U37" i="2"/>
  <c r="Y37" i="2"/>
  <c r="AC37" i="2"/>
  <c r="BE30" i="2"/>
  <c r="BA30" i="2"/>
  <c r="AW30" i="2"/>
  <c r="AO30" i="2"/>
  <c r="BI30" i="2"/>
  <c r="AS30" i="2"/>
  <c r="AC30" i="2"/>
  <c r="AG30" i="2"/>
  <c r="Q30" i="2"/>
  <c r="M30" i="2"/>
  <c r="AK30" i="2"/>
  <c r="Y30" i="2"/>
  <c r="U30" i="2"/>
  <c r="BE26" i="2"/>
  <c r="BI26" i="2"/>
  <c r="AS26" i="2"/>
  <c r="AO26" i="2"/>
  <c r="AK26" i="2"/>
  <c r="AC26" i="2"/>
  <c r="AW26" i="2"/>
  <c r="Q26" i="2"/>
  <c r="M26" i="2"/>
  <c r="BA26" i="2"/>
  <c r="AG26" i="2"/>
  <c r="U26" i="2"/>
  <c r="Y26" i="2"/>
  <c r="BE22" i="2"/>
  <c r="BA22" i="2"/>
  <c r="AW22" i="2"/>
  <c r="AO22" i="2"/>
  <c r="BI22" i="2"/>
  <c r="AC22" i="2"/>
  <c r="AS22" i="2"/>
  <c r="AK22" i="2"/>
  <c r="Q22" i="2"/>
  <c r="M22" i="2"/>
  <c r="AG22" i="2"/>
  <c r="Y22" i="2"/>
  <c r="U22" i="2"/>
  <c r="BE18" i="2"/>
  <c r="BI18" i="2"/>
  <c r="AO18" i="2"/>
  <c r="BA18" i="2"/>
  <c r="AC18" i="2"/>
  <c r="AG18" i="2"/>
  <c r="Q18" i="2"/>
  <c r="M18" i="2"/>
  <c r="AS18" i="2"/>
  <c r="U18" i="2"/>
  <c r="Y18" i="2"/>
  <c r="AW18" i="2"/>
  <c r="AK18" i="2"/>
  <c r="BE14" i="2"/>
  <c r="BA14" i="2"/>
  <c r="AW14" i="2"/>
  <c r="AS14" i="2"/>
  <c r="AO14" i="2"/>
  <c r="AC14" i="2"/>
  <c r="AK14" i="2"/>
  <c r="AG14" i="2"/>
  <c r="Q14" i="2"/>
  <c r="M14" i="2"/>
  <c r="BI14" i="2"/>
  <c r="Y14" i="2"/>
  <c r="U14" i="2"/>
  <c r="BI10" i="2"/>
  <c r="BE10" i="2"/>
  <c r="AO10" i="2"/>
  <c r="BA10" i="2"/>
  <c r="AK10" i="2"/>
  <c r="AC10" i="2"/>
  <c r="AW10" i="2"/>
  <c r="AS10" i="2"/>
  <c r="Q10" i="2"/>
  <c r="M10" i="2"/>
  <c r="AG10" i="2"/>
  <c r="U10" i="2"/>
  <c r="Y10" i="2"/>
  <c r="K80" i="2"/>
  <c r="K82" i="2" s="1"/>
  <c r="ED80" i="2" l="1"/>
  <c r="EE60" i="2"/>
  <c r="EF60" i="2" s="1"/>
  <c r="I60" i="2" s="1"/>
  <c r="EE9" i="2"/>
  <c r="EE25" i="2"/>
  <c r="EF25" i="2" s="1"/>
  <c r="I25" i="2" s="1"/>
  <c r="EE57" i="2"/>
  <c r="EF57" i="2" s="1"/>
  <c r="EE49" i="2"/>
  <c r="EF49" i="2" s="1"/>
  <c r="EE21" i="2"/>
  <c r="EF21" i="2" s="1"/>
  <c r="EE20" i="2"/>
  <c r="EF20" i="2" s="1"/>
  <c r="EE63" i="2"/>
  <c r="EF63" i="2" s="1"/>
  <c r="I63" i="2" s="1"/>
  <c r="EE27" i="2"/>
  <c r="EF27" i="2" s="1"/>
  <c r="EE17" i="2"/>
  <c r="EF17" i="2" s="1"/>
  <c r="EE28" i="2"/>
  <c r="EF28" i="2" s="1"/>
  <c r="I28" i="2" s="1"/>
  <c r="EE7" i="2"/>
  <c r="EE8" i="2"/>
  <c r="EF8" i="2" s="1"/>
  <c r="EE16" i="2"/>
  <c r="EF16" i="2" s="1"/>
  <c r="EE67" i="2"/>
  <c r="EF67" i="2" s="1"/>
  <c r="I67" i="2" s="1"/>
  <c r="EE11" i="2"/>
  <c r="EF11" i="2" s="1"/>
  <c r="I11" i="2" s="1"/>
  <c r="EE13" i="2"/>
  <c r="EF13" i="2" s="1"/>
  <c r="I13" i="2" s="1"/>
  <c r="EE10" i="2"/>
  <c r="EF10" i="2" s="1"/>
  <c r="I10" i="2" s="1"/>
  <c r="EE12" i="2"/>
  <c r="EF12" i="2" s="1"/>
  <c r="I12" i="2" s="1"/>
  <c r="EE36" i="2"/>
  <c r="EF36" i="2" s="1"/>
  <c r="I36" i="2" s="1"/>
  <c r="EE62" i="2"/>
  <c r="EF62" i="2" s="1"/>
  <c r="I62" i="2" s="1"/>
  <c r="EE18" i="2"/>
  <c r="EF18" i="2" s="1"/>
  <c r="I18" i="2" s="1"/>
  <c r="EE35" i="2"/>
  <c r="EF35" i="2" s="1"/>
  <c r="I35" i="2" s="1"/>
  <c r="EE42" i="2"/>
  <c r="EF42" i="2" s="1"/>
  <c r="I42" i="2" s="1"/>
  <c r="EE14" i="2"/>
  <c r="EE31" i="2"/>
  <c r="EF31" i="2" s="1"/>
  <c r="EE65" i="2"/>
  <c r="EF65" i="2" s="1"/>
  <c r="I65" i="2" s="1"/>
  <c r="EE29" i="2"/>
  <c r="EF29" i="2" s="1"/>
  <c r="EE66" i="2"/>
  <c r="EF66" i="2" s="1"/>
  <c r="EE58" i="2"/>
  <c r="EF58" i="2" s="1"/>
  <c r="I58" i="2" s="1"/>
  <c r="EE37" i="2"/>
  <c r="EF37" i="2" s="1"/>
  <c r="I37" i="2" s="1"/>
  <c r="EE38" i="2"/>
  <c r="EF38" i="2" s="1"/>
  <c r="I38" i="2" s="1"/>
  <c r="EE71" i="2"/>
  <c r="EF71" i="2" s="1"/>
  <c r="I71" i="2" s="1"/>
  <c r="EE24" i="2"/>
  <c r="EF24" i="2" s="1"/>
  <c r="I24" i="2" s="1"/>
  <c r="EE77" i="2"/>
  <c r="EF77" i="2" s="1"/>
  <c r="I77" i="2" s="1"/>
  <c r="EE69" i="2"/>
  <c r="EF69" i="2" s="1"/>
  <c r="EE45" i="2"/>
  <c r="EF45" i="2" s="1"/>
  <c r="I45" i="2" s="1"/>
  <c r="EE23" i="2"/>
  <c r="EF23" i="2" s="1"/>
  <c r="EE44" i="2"/>
  <c r="EF44" i="2" s="1"/>
  <c r="EE26" i="2"/>
  <c r="EF26" i="2" s="1"/>
  <c r="EE54" i="2"/>
  <c r="EF54" i="2" s="1"/>
  <c r="EE70" i="2"/>
  <c r="EF70" i="2" s="1"/>
  <c r="EE64" i="2"/>
  <c r="EF64" i="2" s="1"/>
  <c r="EE22" i="2"/>
  <c r="EF22" i="2" s="1"/>
  <c r="EE30" i="2"/>
  <c r="EF30" i="2" s="1"/>
  <c r="EE15" i="2"/>
  <c r="EF15" i="2" s="1"/>
  <c r="EE78" i="2"/>
  <c r="EF78" i="2" s="1"/>
  <c r="I78" i="2" s="1"/>
  <c r="EE19" i="2"/>
  <c r="EF19" i="2" s="1"/>
  <c r="EE40" i="2"/>
  <c r="EF40" i="2" s="1"/>
  <c r="I40" i="2" s="1"/>
  <c r="EE43" i="2"/>
  <c r="EF43" i="2" s="1"/>
  <c r="I43" i="2" s="1"/>
  <c r="EE46" i="2"/>
  <c r="EF46" i="2" s="1"/>
  <c r="EE76" i="2"/>
  <c r="EF76" i="2" s="1"/>
  <c r="I76" i="2" s="1"/>
  <c r="EE41" i="2"/>
  <c r="EF41" i="2" s="1"/>
  <c r="I41" i="2" s="1"/>
  <c r="EE75" i="2"/>
  <c r="EF75" i="2" s="1"/>
  <c r="I75" i="2" s="1"/>
  <c r="EE68" i="2"/>
  <c r="EF68" i="2" s="1"/>
  <c r="CG50" i="2"/>
  <c r="CG32" i="2"/>
  <c r="CG33" i="2"/>
  <c r="CG48" i="2"/>
  <c r="CG53" i="2"/>
  <c r="CG72" i="2"/>
  <c r="CG34" i="2"/>
  <c r="CG73" i="2"/>
  <c r="CG39" i="2"/>
  <c r="CG51" i="2"/>
  <c r="CG56" i="2"/>
  <c r="CG74" i="2"/>
  <c r="CG55" i="2"/>
  <c r="CG47" i="2"/>
  <c r="CG52" i="2"/>
  <c r="CG61" i="2"/>
  <c r="CG79" i="2"/>
  <c r="BO83" i="2"/>
  <c r="S83" i="2"/>
  <c r="CA83" i="2"/>
  <c r="AA83" i="2"/>
  <c r="BG83" i="2"/>
  <c r="BS83" i="2"/>
  <c r="BC83" i="2"/>
  <c r="W83" i="2"/>
  <c r="CI83" i="2"/>
  <c r="BW83" i="2"/>
  <c r="AY83" i="2"/>
  <c r="BK83" i="2"/>
  <c r="AQ83" i="2"/>
  <c r="AU83" i="2"/>
  <c r="AM83" i="2"/>
  <c r="AI83" i="2"/>
  <c r="AE83" i="2"/>
  <c r="O83" i="2"/>
  <c r="CK33" i="2"/>
  <c r="BU33" i="2"/>
  <c r="CC33" i="2"/>
  <c r="BY33" i="2"/>
  <c r="BQ33" i="2"/>
  <c r="BM33" i="2"/>
  <c r="CC48" i="2"/>
  <c r="CK48" i="2"/>
  <c r="BU48" i="2"/>
  <c r="BY48" i="2"/>
  <c r="BQ48" i="2"/>
  <c r="BM48" i="2"/>
  <c r="BU53" i="2"/>
  <c r="CC53" i="2"/>
  <c r="CK53" i="2"/>
  <c r="BY53" i="2"/>
  <c r="BQ53" i="2"/>
  <c r="BM53" i="2"/>
  <c r="CK72" i="2"/>
  <c r="BY72" i="2"/>
  <c r="BU72" i="2"/>
  <c r="CC72" i="2"/>
  <c r="BQ72" i="2"/>
  <c r="BM72" i="2"/>
  <c r="CK34" i="2"/>
  <c r="BY34" i="2"/>
  <c r="BU34" i="2"/>
  <c r="BM34" i="2"/>
  <c r="BQ34" i="2"/>
  <c r="CC34" i="2"/>
  <c r="CK50" i="2"/>
  <c r="BY50" i="2"/>
  <c r="BU50" i="2"/>
  <c r="BQ50" i="2"/>
  <c r="BM50" i="2"/>
  <c r="CC50" i="2"/>
  <c r="CK55" i="2"/>
  <c r="BY55" i="2"/>
  <c r="BU55" i="2"/>
  <c r="CC55" i="2"/>
  <c r="BQ55" i="2"/>
  <c r="BM55" i="2"/>
  <c r="CC73" i="2"/>
  <c r="CK73" i="2"/>
  <c r="BY73" i="2"/>
  <c r="BU73" i="2"/>
  <c r="BQ73" i="2"/>
  <c r="BM73" i="2"/>
  <c r="CK39" i="2"/>
  <c r="BY39" i="2"/>
  <c r="BU39" i="2"/>
  <c r="CC39" i="2"/>
  <c r="BQ39" i="2"/>
  <c r="BM39" i="2"/>
  <c r="BY51" i="2"/>
  <c r="CK51" i="2"/>
  <c r="BU51" i="2"/>
  <c r="CC51" i="2"/>
  <c r="BQ51" i="2"/>
  <c r="BM51" i="2"/>
  <c r="CC56" i="2"/>
  <c r="CK56" i="2"/>
  <c r="BY56" i="2"/>
  <c r="BQ56" i="2"/>
  <c r="BM56" i="2"/>
  <c r="BU56" i="2"/>
  <c r="BU74" i="2"/>
  <c r="CC74" i="2"/>
  <c r="CK74" i="2"/>
  <c r="BY74" i="2"/>
  <c r="BM74" i="2"/>
  <c r="BQ74" i="2"/>
  <c r="CC32" i="2"/>
  <c r="BQ32" i="2"/>
  <c r="CK32" i="2"/>
  <c r="BU32" i="2"/>
  <c r="BM32" i="2"/>
  <c r="BY32" i="2"/>
  <c r="BY47" i="2"/>
  <c r="CC47" i="2"/>
  <c r="BQ47" i="2"/>
  <c r="BM47" i="2"/>
  <c r="BU47" i="2"/>
  <c r="CK47" i="2"/>
  <c r="CC52" i="2"/>
  <c r="CK52" i="2"/>
  <c r="BY52" i="2"/>
  <c r="BU52" i="2"/>
  <c r="BQ52" i="2"/>
  <c r="BM52" i="2"/>
  <c r="CK61" i="2"/>
  <c r="CC61" i="2"/>
  <c r="BU61" i="2"/>
  <c r="BY61" i="2"/>
  <c r="BQ61" i="2"/>
  <c r="BM61" i="2"/>
  <c r="CK79" i="2"/>
  <c r="CC79" i="2"/>
  <c r="BY79" i="2"/>
  <c r="BQ79" i="2"/>
  <c r="BM79" i="2"/>
  <c r="BU79" i="2"/>
  <c r="BI56" i="2"/>
  <c r="BA56" i="2"/>
  <c r="AW56" i="2"/>
  <c r="AS56" i="2"/>
  <c r="BE56" i="2"/>
  <c r="AO56" i="2"/>
  <c r="U56" i="2"/>
  <c r="AK56" i="2"/>
  <c r="AG56" i="2"/>
  <c r="Y56" i="2"/>
  <c r="AC56" i="2"/>
  <c r="Q56" i="2"/>
  <c r="M56" i="2"/>
  <c r="BI32" i="2"/>
  <c r="BA32" i="2"/>
  <c r="AW32" i="2"/>
  <c r="AS32" i="2"/>
  <c r="U32" i="2"/>
  <c r="Y32" i="2"/>
  <c r="AO32" i="2"/>
  <c r="AC32" i="2"/>
  <c r="BE32" i="2"/>
  <c r="AG32" i="2"/>
  <c r="AK32" i="2"/>
  <c r="Q32" i="2"/>
  <c r="M32" i="2"/>
  <c r="BA47" i="2"/>
  <c r="AW47" i="2"/>
  <c r="BE47" i="2"/>
  <c r="AS47" i="2"/>
  <c r="AK47" i="2"/>
  <c r="Y47" i="2"/>
  <c r="BI47" i="2"/>
  <c r="AC47" i="2"/>
  <c r="AO47" i="2"/>
  <c r="AG47" i="2"/>
  <c r="Q47" i="2"/>
  <c r="M47" i="2"/>
  <c r="U47" i="2"/>
  <c r="BI52" i="2"/>
  <c r="BA52" i="2"/>
  <c r="AW52" i="2"/>
  <c r="AS52" i="2"/>
  <c r="BE52" i="2"/>
  <c r="AK52" i="2"/>
  <c r="U52" i="2"/>
  <c r="AO52" i="2"/>
  <c r="Y52" i="2"/>
  <c r="AG52" i="2"/>
  <c r="AC52" i="2"/>
  <c r="Q52" i="2"/>
  <c r="M52" i="2"/>
  <c r="BI61" i="2"/>
  <c r="BA61" i="2"/>
  <c r="AW61" i="2"/>
  <c r="BE61" i="2"/>
  <c r="AG61" i="2"/>
  <c r="U61" i="2"/>
  <c r="AS61" i="2"/>
  <c r="Y61" i="2"/>
  <c r="AO61" i="2"/>
  <c r="AC61" i="2"/>
  <c r="AK61" i="2"/>
  <c r="Q61" i="2"/>
  <c r="M61" i="2"/>
  <c r="BE79" i="2"/>
  <c r="BA79" i="2"/>
  <c r="AW79" i="2"/>
  <c r="AS79" i="2"/>
  <c r="AO79" i="2"/>
  <c r="AK79" i="2"/>
  <c r="AC79" i="2"/>
  <c r="AG79" i="2"/>
  <c r="Q79" i="2"/>
  <c r="M79" i="2"/>
  <c r="BI79" i="2"/>
  <c r="Y79" i="2"/>
  <c r="U79" i="2"/>
  <c r="BA39" i="2"/>
  <c r="AW39" i="2"/>
  <c r="BE39" i="2"/>
  <c r="BI39" i="2"/>
  <c r="AS39" i="2"/>
  <c r="AG39" i="2"/>
  <c r="Y39" i="2"/>
  <c r="AC39" i="2"/>
  <c r="AO39" i="2"/>
  <c r="U39" i="2"/>
  <c r="AK39" i="2"/>
  <c r="Q39" i="2"/>
  <c r="M39" i="2"/>
  <c r="BI74" i="2"/>
  <c r="BA74" i="2"/>
  <c r="AG74" i="2"/>
  <c r="Q74" i="2"/>
  <c r="M74" i="2"/>
  <c r="AS74" i="2"/>
  <c r="AO74" i="2"/>
  <c r="U74" i="2"/>
  <c r="AW74" i="2"/>
  <c r="AK74" i="2"/>
  <c r="BE74" i="2"/>
  <c r="Y74" i="2"/>
  <c r="AC74" i="2"/>
  <c r="BI33" i="2"/>
  <c r="AK33" i="2"/>
  <c r="BE33" i="2"/>
  <c r="BA33" i="2"/>
  <c r="AG33" i="2"/>
  <c r="Q33" i="2"/>
  <c r="M33" i="2"/>
  <c r="AS33" i="2"/>
  <c r="U33" i="2"/>
  <c r="Y33" i="2"/>
  <c r="AW33" i="2"/>
  <c r="AC33" i="2"/>
  <c r="AO33" i="2"/>
  <c r="BI48" i="2"/>
  <c r="BA48" i="2"/>
  <c r="AW48" i="2"/>
  <c r="AS48" i="2"/>
  <c r="BE48" i="2"/>
  <c r="AK48" i="2"/>
  <c r="U48" i="2"/>
  <c r="Y48" i="2"/>
  <c r="AC48" i="2"/>
  <c r="Q48" i="2"/>
  <c r="M48" i="2"/>
  <c r="AO48" i="2"/>
  <c r="AG48" i="2"/>
  <c r="BI53" i="2"/>
  <c r="AS53" i="2"/>
  <c r="AK53" i="2"/>
  <c r="BA53" i="2"/>
  <c r="AG53" i="2"/>
  <c r="Q53" i="2"/>
  <c r="M53" i="2"/>
  <c r="AW53" i="2"/>
  <c r="U53" i="2"/>
  <c r="AO53" i="2"/>
  <c r="BE53" i="2"/>
  <c r="AC53" i="2"/>
  <c r="Y53" i="2"/>
  <c r="BA72" i="2"/>
  <c r="AW72" i="2"/>
  <c r="BE72" i="2"/>
  <c r="BI72" i="2"/>
  <c r="AO72" i="2"/>
  <c r="AG72" i="2"/>
  <c r="Y72" i="2"/>
  <c r="AK72" i="2"/>
  <c r="AC72" i="2"/>
  <c r="AS72" i="2"/>
  <c r="Q72" i="2"/>
  <c r="M72" i="2"/>
  <c r="U72" i="2"/>
  <c r="BA51" i="2"/>
  <c r="AW51" i="2"/>
  <c r="BE51" i="2"/>
  <c r="BI51" i="2"/>
  <c r="AS51" i="2"/>
  <c r="AO51" i="2"/>
  <c r="Y51" i="2"/>
  <c r="AG51" i="2"/>
  <c r="AC51" i="2"/>
  <c r="AK51" i="2"/>
  <c r="Q51" i="2"/>
  <c r="M51" i="2"/>
  <c r="U51" i="2"/>
  <c r="BE34" i="2"/>
  <c r="BI34" i="2"/>
  <c r="AO34" i="2"/>
  <c r="AW34" i="2"/>
  <c r="AK34" i="2"/>
  <c r="AG34" i="2"/>
  <c r="AC34" i="2"/>
  <c r="Q34" i="2"/>
  <c r="M34" i="2"/>
  <c r="AS34" i="2"/>
  <c r="BA34" i="2"/>
  <c r="U34" i="2"/>
  <c r="Y34" i="2"/>
  <c r="BE50" i="2"/>
  <c r="BI50" i="2"/>
  <c r="AO50" i="2"/>
  <c r="BA50" i="2"/>
  <c r="AW50" i="2"/>
  <c r="AG50" i="2"/>
  <c r="AC50" i="2"/>
  <c r="AS50" i="2"/>
  <c r="AK50" i="2"/>
  <c r="Q50" i="2"/>
  <c r="M50" i="2"/>
  <c r="U50" i="2"/>
  <c r="Y50" i="2"/>
  <c r="BA55" i="2"/>
  <c r="AW55" i="2"/>
  <c r="BE55" i="2"/>
  <c r="AK55" i="2"/>
  <c r="AG55" i="2"/>
  <c r="Y55" i="2"/>
  <c r="AC55" i="2"/>
  <c r="BI55" i="2"/>
  <c r="AS55" i="2"/>
  <c r="U55" i="2"/>
  <c r="AO55" i="2"/>
  <c r="Q55" i="2"/>
  <c r="M55" i="2"/>
  <c r="BI73" i="2"/>
  <c r="BA73" i="2"/>
  <c r="AW73" i="2"/>
  <c r="AO73" i="2"/>
  <c r="AS73" i="2"/>
  <c r="U73" i="2"/>
  <c r="AK73" i="2"/>
  <c r="AG73" i="2"/>
  <c r="Y73" i="2"/>
  <c r="BE73" i="2"/>
  <c r="AC73" i="2"/>
  <c r="Q73" i="2"/>
  <c r="M73" i="2"/>
  <c r="H80" i="2"/>
  <c r="H87" i="2" s="1"/>
  <c r="EF14" i="2" l="1"/>
  <c r="I14" i="2" s="1"/>
  <c r="EF9" i="2"/>
  <c r="I9" i="2" s="1"/>
  <c r="I69" i="2"/>
  <c r="I49" i="2"/>
  <c r="I29" i="2"/>
  <c r="I70" i="2"/>
  <c r="I31" i="2"/>
  <c r="I17" i="2"/>
  <c r="EF7" i="2"/>
  <c r="I7" i="2" s="1"/>
  <c r="I27" i="2"/>
  <c r="I22" i="2"/>
  <c r="I26" i="2"/>
  <c r="I57" i="2"/>
  <c r="I44" i="2"/>
  <c r="I20" i="2"/>
  <c r="I15" i="2"/>
  <c r="I23" i="2"/>
  <c r="I16" i="2"/>
  <c r="I21" i="2"/>
  <c r="I54" i="2"/>
  <c r="I30" i="2"/>
  <c r="I8" i="2"/>
  <c r="EE33" i="2"/>
  <c r="EF33" i="2" s="1"/>
  <c r="EE47" i="2"/>
  <c r="EF47" i="2" s="1"/>
  <c r="I47" i="2" s="1"/>
  <c r="EE34" i="2"/>
  <c r="EF34" i="2" s="1"/>
  <c r="I34" i="2" s="1"/>
  <c r="EE53" i="2"/>
  <c r="EF53" i="2" s="1"/>
  <c r="EE61" i="2"/>
  <c r="EF61" i="2" s="1"/>
  <c r="EE48" i="2"/>
  <c r="EF48" i="2" s="1"/>
  <c r="EE56" i="2"/>
  <c r="EF56" i="2" s="1"/>
  <c r="EE39" i="2"/>
  <c r="EF39" i="2" s="1"/>
  <c r="I39" i="2" s="1"/>
  <c r="EE32" i="2"/>
  <c r="EF32" i="2" s="1"/>
  <c r="EE55" i="2"/>
  <c r="EF55" i="2" s="1"/>
  <c r="EE52" i="2"/>
  <c r="EF52" i="2" s="1"/>
  <c r="EE51" i="2"/>
  <c r="EF51" i="2" s="1"/>
  <c r="EE50" i="2"/>
  <c r="EF50" i="2" s="1"/>
  <c r="EE72" i="2"/>
  <c r="EF72" i="2" s="1"/>
  <c r="EE79" i="2"/>
  <c r="EF79" i="2" s="1"/>
  <c r="EE73" i="2"/>
  <c r="EF73" i="2" s="1"/>
  <c r="EE74" i="2"/>
  <c r="EF74" i="2" s="1"/>
  <c r="I74" i="2" s="1"/>
  <c r="EG82" i="2"/>
  <c r="CG80" i="2"/>
  <c r="CG83" i="2" s="1"/>
  <c r="BM80" i="2"/>
  <c r="BM83" i="2" s="1"/>
  <c r="BQ80" i="2"/>
  <c r="BQ83" i="2" s="1"/>
  <c r="Y80" i="2"/>
  <c r="Y83" i="2" s="1"/>
  <c r="BA80" i="2"/>
  <c r="BA83" i="2" s="1"/>
  <c r="M80" i="2"/>
  <c r="M83" i="2" s="1"/>
  <c r="BE80" i="2"/>
  <c r="BE83" i="2" s="1"/>
  <c r="U80" i="2"/>
  <c r="U83" i="2" s="1"/>
  <c r="BI80" i="2"/>
  <c r="BI83" i="2" s="1"/>
  <c r="CC80" i="2"/>
  <c r="CC83" i="2" s="1"/>
  <c r="AG80" i="2"/>
  <c r="AG83" i="2" s="1"/>
  <c r="AK80" i="2"/>
  <c r="AK83" i="2" s="1"/>
  <c r="Q80" i="2"/>
  <c r="Q83" i="2" s="1"/>
  <c r="AC80" i="2"/>
  <c r="AC83" i="2" s="1"/>
  <c r="AS80" i="2"/>
  <c r="AS83" i="2" s="1"/>
  <c r="CK80" i="2"/>
  <c r="CK83" i="2" s="1"/>
  <c r="BU80" i="2"/>
  <c r="BU83" i="2" s="1"/>
  <c r="AO80" i="2"/>
  <c r="AO83" i="2" s="1"/>
  <c r="AW80" i="2"/>
  <c r="AW83" i="2" s="1"/>
  <c r="BY80" i="2"/>
  <c r="BY83" i="2" s="1"/>
  <c r="K83" i="2"/>
  <c r="E87" i="2" l="1"/>
  <c r="EE80" i="2"/>
  <c r="I32" i="2"/>
  <c r="I33" i="2"/>
  <c r="I56" i="2"/>
  <c r="I48" i="2"/>
  <c r="I50" i="2"/>
  <c r="I61" i="2"/>
  <c r="I51" i="2"/>
  <c r="I53" i="2"/>
  <c r="I52" i="2"/>
  <c r="I55" i="2"/>
  <c r="EH82" i="2"/>
  <c r="EG83" i="2"/>
  <c r="EH83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9885C63-B7DE-497A-82DF-BF39E565E437}" keepAlive="1" name="Query - 2a_-_CONSUNTIVI_-_SPESE_-_MISSIONI (8)" description="Connessione alla query '2a_-_CONSUNTIVI_-_SPESE_-_MISSIONI (8)' nella cartella di lavoro." type="5" refreshedVersion="6" background="1" saveData="1">
    <dbPr connection="Provider=Microsoft.Mashup.OleDb.1;Data Source=$Workbook$;Location=&quot;2a_-_CONSUNTIVI_-_SPESE_-_MISSIONI (8)&quot;;Extended Properties=&quot;&quot;" command="SELECT * FROM [2a_-_CONSUNTIVI_-_SPESE_-_MISSIONI (8)]"/>
  </connection>
  <connection id="2" xr16:uid="{654A943D-6A78-4C2B-BFF5-A0A2D49DC136}" keepAlive="1" name="Query - Errori in 2a_-_CONSUNTIVI_-_SPESE_-_MISSIONI (8)" description="Connessione alla query 'Errori in 2a_-_CONSUNTIVI_-_SPESE_-_MISSIONI (8)' nella cartella di lavoro." type="5" refreshedVersion="0" background="1">
    <dbPr connection="Provider=Microsoft.Mashup.OleDb.1;Data Source=$Workbook$;Location=&quot;Errori in 2a_-_CONSUNTIVI_-_SPESE_-_MISSIONI (8)&quot;;Extended Properties=&quot;&quot;" command="SELECT * FROM [Errori in 2a_-_CONSUNTIVI_-_SPESE_-_MISSIONI (8)]"/>
  </connection>
</connections>
</file>

<file path=xl/sharedStrings.xml><?xml version="1.0" encoding="utf-8"?>
<sst xmlns="http://schemas.openxmlformats.org/spreadsheetml/2006/main" count="534" uniqueCount="197">
  <si>
    <t>DENOMINAZIONE</t>
  </si>
  <si>
    <t>SEZIONE 1 
FUNZIONI GESTITE IN FORMA ASSOCIATA E PREVISTE DAL PRT 2021/2023 - IMPUTAZIONE COSTI DIRETTI</t>
  </si>
  <si>
    <t>SEZIONE 2 
FUNZIONI GESTITE IN FORMA ASSOCIATA NON PREVISTE DAL PRT 2021/2023 - IMPUTAZIONE COSTI DIRETTI</t>
  </si>
  <si>
    <t>CASELLE DI CONTROLLO</t>
  </si>
  <si>
    <r>
      <rPr>
        <b/>
        <sz val="14"/>
        <color theme="1"/>
        <rFont val="Calibri"/>
        <family val="2"/>
        <scheme val="minor"/>
      </rPr>
      <t xml:space="preserve">SEZIONE 3 </t>
    </r>
    <r>
      <rPr>
        <b/>
        <sz val="9"/>
        <color theme="1"/>
        <rFont val="Calibri"/>
        <family val="2"/>
        <scheme val="minor"/>
      </rPr>
      <t xml:space="preserve">
Altre attività NON gestite in forma associata
IMPUTAZIONE COSTI
</t>
    </r>
  </si>
  <si>
    <t>nessun colore, e valore 0 - INSERIMENTO EFFETTUATO CORRETTAMENTE</t>
  </si>
  <si>
    <t>MISSIONE</t>
  </si>
  <si>
    <t>PROGRAMMA</t>
  </si>
  <si>
    <t>DESCRIZIONE</t>
  </si>
  <si>
    <t>Spesa del personale rettificata al netto del salario accessorio generale</t>
  </si>
  <si>
    <t>di cui altre spese CORRENTI diverse dal personale</t>
  </si>
  <si>
    <t>RETTIFICHE ALLA SPESA CORRENTE</t>
  </si>
  <si>
    <t>spese correnti diverse dal personale - RETTIFICATE</t>
  </si>
  <si>
    <t>CHECK</t>
  </si>
  <si>
    <t>1. ICT-Agenda Digitale</t>
  </si>
  <si>
    <t>2. Pianificazione Urbanistica</t>
  </si>
  <si>
    <t>3. SUE - SUAP - Sismica</t>
  </si>
  <si>
    <t>4. LLPP-Ambiente -Energia</t>
  </si>
  <si>
    <t xml:space="preserve">5. Servizi finanziari </t>
  </si>
  <si>
    <t>6. Gestione del personale</t>
  </si>
  <si>
    <t>7. Polizia Locale</t>
  </si>
  <si>
    <t>8. Protezione civile</t>
  </si>
  <si>
    <t>9. Servizi sociali</t>
  </si>
  <si>
    <t>10. Funzioni di istruzione pubblica</t>
  </si>
  <si>
    <t xml:space="preserve">11. Centrale unica di committenza </t>
  </si>
  <si>
    <t>12. Controllo di gestione</t>
  </si>
  <si>
    <t>13. Gestione dei tributi</t>
  </si>
  <si>
    <t xml:space="preserve">Altre funzioni gestite in forma associata
</t>
  </si>
  <si>
    <t>VERIFICARE: imputazione % superiore al 100%</t>
  </si>
  <si>
    <t>NOTE</t>
  </si>
  <si>
    <t>indicare SI o NO</t>
  </si>
  <si>
    <t>Funzione</t>
  </si>
  <si>
    <t>Scegliere una voce fra quelle in elenco cliccando sul tastino freccia. In caso di funzione non prevista, scegliere "ALTRE FUNZIONI ASSOCIATE" e definire la funzione nella cella a piè di lista</t>
  </si>
  <si>
    <t>VERIFICARE: Spesa non completamente imputata - controllare % di imputazione</t>
  </si>
  <si>
    <t>A</t>
  </si>
  <si>
    <t>B</t>
  </si>
  <si>
    <t>C</t>
  </si>
  <si>
    <t>D</t>
  </si>
  <si>
    <t>E = C-D</t>
  </si>
  <si>
    <t>% di B</t>
  </si>
  <si>
    <t>importo personale</t>
  </si>
  <si>
    <t>% di E</t>
  </si>
  <si>
    <t>importo altre spese</t>
  </si>
  <si>
    <t>Spesa personale ancora da imputare o imputata in eccesso (rivedere le % di imputazione)</t>
  </si>
  <si>
    <t>Altre spese ancora da imputare o imputata in eccesso (rivedere le % di imputazione)</t>
  </si>
  <si>
    <t>check</t>
  </si>
  <si>
    <t>Organi istituzionali</t>
  </si>
  <si>
    <t>Segreteria generale</t>
  </si>
  <si>
    <t>Gestione economica, finanziaria,  programmazione, provveditorato</t>
  </si>
  <si>
    <t>Gestione delle entrate tributarie e servizi fiscali</t>
  </si>
  <si>
    <t>Gestione dei beni demaniali e patrimoniali</t>
  </si>
  <si>
    <t>Ufficio tecnico</t>
  </si>
  <si>
    <t>Elezioni e consultazioni popolari - Anagrafe e stato civile</t>
  </si>
  <si>
    <t>Statistica e sistemi informativi</t>
  </si>
  <si>
    <t>Assistenza tecnico-amministrativa agli enti locali</t>
  </si>
  <si>
    <t>Risorse umane</t>
  </si>
  <si>
    <t>Altri servizi generali</t>
  </si>
  <si>
    <t>Uffici giudiziari</t>
  </si>
  <si>
    <t>Casa circondariale e altri servizi</t>
  </si>
  <si>
    <t>Polizia locale e amministrativa</t>
  </si>
  <si>
    <t>Sistema integrato di sicurezza urbana</t>
  </si>
  <si>
    <t>Istruzione prescolastica</t>
  </si>
  <si>
    <t>Altri ordini di istruzione non universitaria</t>
  </si>
  <si>
    <t>Istruzione universitaria</t>
  </si>
  <si>
    <t>Istruzione tecnica superiore</t>
  </si>
  <si>
    <t>Servizi ausiliari all'istruzione</t>
  </si>
  <si>
    <t>Diritto allo studio</t>
  </si>
  <si>
    <t>Valorizzazione dei beni di interesse storico</t>
  </si>
  <si>
    <t>Attivita' culturali e interventi diversi nel settore culturale</t>
  </si>
  <si>
    <t>Sport e tempo libero</t>
  </si>
  <si>
    <t>Giovani</t>
  </si>
  <si>
    <t>Sviluppo e la valorizzazione del turismo</t>
  </si>
  <si>
    <t>Urbanistica e assetto del territorio</t>
  </si>
  <si>
    <t>Edilizia residenziale pubblica e locale e piani di edilizia economico-popolare</t>
  </si>
  <si>
    <t>Difesa del suolo</t>
  </si>
  <si>
    <t>Tutela, valorizzazione e recupero ambientale</t>
  </si>
  <si>
    <t>Rifiuti</t>
  </si>
  <si>
    <t>Servizio idrico integrato</t>
  </si>
  <si>
    <t>Aree protette, parchi naturali, protezione naturalistica e forestazione</t>
  </si>
  <si>
    <t>Tutela e valorizzazione delle risorse idriche</t>
  </si>
  <si>
    <t>Sviluppo sostenibile territorio montano piccoli Comuni</t>
  </si>
  <si>
    <t>Qualita' dell'aria e riduzione dell'inquinamento</t>
  </si>
  <si>
    <t>Trasporto ferroviario</t>
  </si>
  <si>
    <t>Trasporto pubblico locale</t>
  </si>
  <si>
    <t>Trasporto per vie d'acqua</t>
  </si>
  <si>
    <t>Altre modalita' di trasporto</t>
  </si>
  <si>
    <t>Viabilita' e infrastrutture stradali</t>
  </si>
  <si>
    <t>Sistema di protezione civile</t>
  </si>
  <si>
    <t>Interventi a seguito di calamita' naturali</t>
  </si>
  <si>
    <t>Interventi per l'infanzia e  i minori e per asili nido</t>
  </si>
  <si>
    <t>Interventi per la disabilita'</t>
  </si>
  <si>
    <t>Interventi per gli anziani</t>
  </si>
  <si>
    <t>Interventi per i soggetti a rischio di esclusione sociale</t>
  </si>
  <si>
    <t>Interventi  per le famiglie</t>
  </si>
  <si>
    <t>Interventi per il diritto alla casa</t>
  </si>
  <si>
    <t>Programmazione e governo della rete dei servizi sociosanitari e sociali</t>
  </si>
  <si>
    <t>Cooperazione e associazionismo</t>
  </si>
  <si>
    <t>Servizio necroscopico e cimiteriale</t>
  </si>
  <si>
    <t>Ulteriori spese in materia sanitaria</t>
  </si>
  <si>
    <t>Industria,  PMI e Artigianato</t>
  </si>
  <si>
    <t>Commercio - reti distributive - tutela dei consumatori</t>
  </si>
  <si>
    <t>Ricerca e innovazione</t>
  </si>
  <si>
    <t>Reti e altri servizi di pubblica utilita'</t>
  </si>
  <si>
    <t>Servizi per lo sviluppo del mercato del lavoro</t>
  </si>
  <si>
    <t>Formazione professionale</t>
  </si>
  <si>
    <t>Sostegno all'occupazione</t>
  </si>
  <si>
    <t>Sviluppo del settore agricolo e del sistema agroalimentare</t>
  </si>
  <si>
    <t>Caccia e pesca</t>
  </si>
  <si>
    <t>Fonti energetiche</t>
  </si>
  <si>
    <t>Relazioni finanziarie con le altre autonomie territoriali</t>
  </si>
  <si>
    <t>Relazioni internazionali e Cooperazione allo sviluppo</t>
  </si>
  <si>
    <t>Fondo di riserva</t>
  </si>
  <si>
    <t>Fondo  crediti di dubbia esigibilita'</t>
  </si>
  <si>
    <t>Altri fondi</t>
  </si>
  <si>
    <t>Quota interessi ammortamento mutui e prestiti obbligazionari</t>
  </si>
  <si>
    <t>Quota capitale ammortamento mutui e prestiti obbligazionari</t>
  </si>
  <si>
    <t>Restituzione anticipazioni di tesoreria</t>
  </si>
  <si>
    <t>Servizi per conto terzi  -  Partite di giro</t>
  </si>
  <si>
    <t>Anticipazioni per il finanziamento del  sistema sanitario nazionale</t>
  </si>
  <si>
    <t>TOTALI</t>
  </si>
  <si>
    <t>RIPARTO SALARIO ACCESSORIO</t>
  </si>
  <si>
    <t>TOTALE DI CONTROLLO</t>
  </si>
  <si>
    <t>TOTALE SPESE PER FUNZIONE TRASFERITA</t>
  </si>
  <si>
    <t>ICT-Agenda Digitale</t>
  </si>
  <si>
    <t>Pianificazione Urbanistica</t>
  </si>
  <si>
    <t>SUE - SUAP - Sismica</t>
  </si>
  <si>
    <t>LLPP-Ambiente -Energia</t>
  </si>
  <si>
    <t xml:space="preserve">Servizi finanziari </t>
  </si>
  <si>
    <t>Gestione del personale</t>
  </si>
  <si>
    <t>Polizia municipale</t>
  </si>
  <si>
    <t>Protezione civile</t>
  </si>
  <si>
    <t>Servizi sociali</t>
  </si>
  <si>
    <t>Funzioni di istruzione pubblica</t>
  </si>
  <si>
    <r>
      <t>Centrale unica di committenza</t>
    </r>
    <r>
      <rPr>
        <sz val="9"/>
        <color indexed="8"/>
        <rFont val="Calibri"/>
        <family val="2"/>
        <scheme val="minor"/>
      </rPr>
      <t xml:space="preserve"> </t>
    </r>
  </si>
  <si>
    <t>Controllo di gestione</t>
  </si>
  <si>
    <t>Gestione dei tributi</t>
  </si>
  <si>
    <t>Attività NON associate</t>
  </si>
  <si>
    <t>QUADRATURA/controlli</t>
  </si>
  <si>
    <t>RETTIFICHE E INTEGRAZIONI</t>
  </si>
  <si>
    <t>Descrizione</t>
  </si>
  <si>
    <t>personale</t>
  </si>
  <si>
    <t>irap</t>
  </si>
  <si>
    <t>comando</t>
  </si>
  <si>
    <t>Controllo</t>
  </si>
  <si>
    <t>Costo personale</t>
  </si>
  <si>
    <t>Salario accessorio</t>
  </si>
  <si>
    <t>Entrate a rimborso comandi</t>
  </si>
  <si>
    <t>Costo netto del personale</t>
  </si>
  <si>
    <t>QUADRATURA</t>
  </si>
  <si>
    <t>ENTRATE - POSTE RETTIFICATIVE</t>
  </si>
  <si>
    <t>SPESE - POSTE RETTIFICATIVE</t>
  </si>
  <si>
    <t>Entrate titolo 3 da BDAP
A</t>
  </si>
  <si>
    <t>Entrate afferenti servizi esterni all'ente
A1</t>
  </si>
  <si>
    <t>NOTE ALLE COLONNE "A"</t>
  </si>
  <si>
    <t xml:space="preserve">  Rettifiche e partite compensative Unione/Comuni e viceversa
B</t>
  </si>
  <si>
    <t>NOTE ALLA COLONNA "B"</t>
  </si>
  <si>
    <t>Spese nette sostenute dai comuni per le funzioni gestite in forma associata senza conferimento degli stanziamenti di entrata e spesa
C</t>
  </si>
  <si>
    <t>NOTE ALLA COLONNA "C"</t>
  </si>
  <si>
    <t>RETTIFICHE ALLA SPESA CORRENTE
D=A+A1+B-C</t>
  </si>
  <si>
    <t>finanziata</t>
  </si>
  <si>
    <t>ALTRE FUNZIONI NON prt</t>
  </si>
  <si>
    <t>SI</t>
  </si>
  <si>
    <t>Costi generali di funzionamento</t>
  </si>
  <si>
    <t>NO</t>
  </si>
  <si>
    <t>Coordinamento</t>
  </si>
  <si>
    <t>Altre funzioni associate</t>
  </si>
  <si>
    <t>SUE</t>
  </si>
  <si>
    <t>SUAP</t>
  </si>
  <si>
    <t>SISMICA</t>
  </si>
  <si>
    <t>LLPP</t>
  </si>
  <si>
    <t>AMBIENTE</t>
  </si>
  <si>
    <t>ENERGIA</t>
  </si>
  <si>
    <t>Cultura e Musei</t>
  </si>
  <si>
    <t>Turismo</t>
  </si>
  <si>
    <t>Politiche Giovanili</t>
  </si>
  <si>
    <t>Biblioteche, Pinacoteche Ecc</t>
  </si>
  <si>
    <t>Edilizia Residenziale Pubblica</t>
  </si>
  <si>
    <t>Organo di Revisione Economico/Finanziaria</t>
  </si>
  <si>
    <t>Politiche Europee</t>
  </si>
  <si>
    <t>Servizio Legale</t>
  </si>
  <si>
    <t>Statistica</t>
  </si>
  <si>
    <t>Affari Generali</t>
  </si>
  <si>
    <t>Ex Funzioni Montane</t>
  </si>
  <si>
    <t>Trasporto Pubblico Locale</t>
  </si>
  <si>
    <t>Tutela e Sicurezza della salute sui luoghi di lavoro</t>
  </si>
  <si>
    <t>Lotta al randagismo</t>
  </si>
  <si>
    <t>Anticorrizione e trasparenza</t>
  </si>
  <si>
    <t>Nucleo di Valurtazione e/o Organismo indipendente di valutazione (per ora non usare</t>
  </si>
  <si>
    <t>Funzione gestita in forma associata totale o parziale</t>
  </si>
  <si>
    <t>REDDITI DA LAVORO DIPENDENTE E ONERI
dato BDAP
(oneri diretti + oneri riflessi + irap + rimborso personale in comando)
A</t>
  </si>
  <si>
    <t xml:space="preserve">
SALARIO ACCESSORIO E ALTRI ONERI COMPLESSIVI INDIVISI
(ATTENZIONE! l'importo verrà riproporzionato automaticamente dal file, nella riga 82 del foglio SINTESI SPESA PER FUNZIONI)
B
</t>
  </si>
  <si>
    <r>
      <t xml:space="preserve">Spese dirigenziali, apicali, altro personale di comparto
Importo totale da </t>
    </r>
    <r>
      <rPr>
        <b/>
        <sz val="12"/>
        <color rgb="FF000000"/>
        <rFont val="Calibri"/>
        <family val="2"/>
        <scheme val="minor"/>
      </rPr>
      <t>ripartire</t>
    </r>
    <r>
      <rPr>
        <sz val="10"/>
        <color rgb="FF000000"/>
        <rFont val="Calibri"/>
        <family val="2"/>
        <scheme val="minor"/>
      </rPr>
      <t xml:space="preserve"> </t>
    </r>
    <r>
      <rPr>
        <b/>
        <sz val="9"/>
        <color rgb="FF000000"/>
        <rFont val="Calibri"/>
        <family val="2"/>
        <scheme val="minor"/>
      </rPr>
      <t>in base all'effettiva attività svolta dal dipendente</t>
    </r>
    <r>
      <rPr>
        <b/>
        <sz val="9"/>
        <color indexed="8"/>
        <rFont val="Calibri"/>
        <family val="2"/>
        <scheme val="minor"/>
      </rPr>
      <t xml:space="preserve">
 (oneri diretti + oneri riflessi + IRAP)
C</t>
    </r>
  </si>
  <si>
    <r>
      <t xml:space="preserve">Spesa dirigenti, apicali, altro personale di comparto
Quota di competenza </t>
    </r>
    <r>
      <rPr>
        <b/>
        <sz val="12"/>
        <color rgb="FF000000"/>
        <rFont val="Calibri"/>
        <family val="2"/>
        <scheme val="minor"/>
      </rPr>
      <t xml:space="preserve">riclassificata </t>
    </r>
    <r>
      <rPr>
        <b/>
        <sz val="9"/>
        <color rgb="FF000000"/>
        <rFont val="Calibri"/>
        <family val="2"/>
        <scheme val="minor"/>
      </rPr>
      <t>in base all'effettiva attività svolta dal dipendente</t>
    </r>
    <r>
      <rPr>
        <b/>
        <sz val="9"/>
        <color indexed="8"/>
        <rFont val="Calibri"/>
        <family val="2"/>
        <scheme val="minor"/>
      </rPr>
      <t xml:space="preserve">
 (oneri diretti + oneri riflessi + IRAP)
C1</t>
    </r>
  </si>
  <si>
    <r>
      <t xml:space="preserve">
Entrate da rimborso personale in comando</t>
    </r>
    <r>
      <rPr>
        <b/>
        <sz val="9"/>
        <rFont val="Calibri"/>
        <family val="2"/>
        <scheme val="minor"/>
      </rPr>
      <t xml:space="preserve"> e/o altri rimborsi spese personale</t>
    </r>
    <r>
      <rPr>
        <b/>
        <sz val="9"/>
        <color indexed="8"/>
        <rFont val="Calibri"/>
        <family val="2"/>
        <scheme val="minor"/>
      </rPr>
      <t xml:space="preserve">
D </t>
    </r>
  </si>
  <si>
    <r>
      <t xml:space="preserve">Spesa di personale netta
</t>
    </r>
    <r>
      <rPr>
        <b/>
        <sz val="14"/>
        <color rgb="FF000000"/>
        <rFont val="Calibri"/>
        <family val="2"/>
        <scheme val="minor"/>
      </rPr>
      <t>E=A-B-C+C1-D</t>
    </r>
  </si>
  <si>
    <t>dati Rendiconto 2022  da BDAP</t>
  </si>
  <si>
    <t>UNIONE…....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</si>
</sst>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#,##0.00_ ;[Red]\-#,##0.00\ 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rgb="FFFFFF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C800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4">
    <xf numFmtId="0" fontId="0" fillId="0" borderId="0" xfId="0"/>
    <xf numFmtId="10" fontId="14" fillId="5" borderId="27" xfId="1" applyNumberFormat="1" applyFont="1" applyFill="1" applyBorder="1" applyAlignment="1" applyProtection="1">
      <alignment horizontal="center" vertical="center"/>
      <protection locked="0"/>
    </xf>
    <xf numFmtId="10" fontId="14" fillId="5" borderId="1" xfId="1" applyNumberFormat="1" applyFont="1" applyFill="1" applyBorder="1" applyAlignment="1" applyProtection="1">
      <alignment vertical="center"/>
      <protection locked="0"/>
    </xf>
    <xf numFmtId="10" fontId="14" fillId="5" borderId="1" xfId="1" applyNumberFormat="1" applyFont="1" applyFill="1" applyBorder="1" applyAlignment="1" applyProtection="1">
      <alignment horizontal="center" vertical="center"/>
      <protection locked="0"/>
    </xf>
    <xf numFmtId="10" fontId="14" fillId="5" borderId="27" xfId="1" applyNumberFormat="1" applyFont="1" applyFill="1" applyBorder="1" applyAlignment="1" applyProtection="1">
      <alignment vertical="center"/>
      <protection locked="0"/>
    </xf>
    <xf numFmtId="4" fontId="14" fillId="0" borderId="1" xfId="0" applyNumberFormat="1" applyFont="1" applyBorder="1" applyAlignment="1" applyProtection="1">
      <alignment vertical="center"/>
      <protection locked="0"/>
    </xf>
    <xf numFmtId="4" fontId="9" fillId="0" borderId="1" xfId="0" applyNumberFormat="1" applyFont="1" applyBorder="1" applyAlignment="1" applyProtection="1">
      <alignment vertical="center"/>
      <protection locked="0"/>
    </xf>
    <xf numFmtId="4" fontId="13" fillId="0" borderId="2" xfId="0" applyNumberFormat="1" applyFont="1" applyBorder="1" applyAlignment="1" applyProtection="1">
      <alignment vertical="center" wrapText="1"/>
      <protection locked="0"/>
    </xf>
    <xf numFmtId="4" fontId="14" fillId="0" borderId="10" xfId="0" applyNumberFormat="1" applyFont="1" applyBorder="1" applyAlignment="1" applyProtection="1">
      <alignment vertical="center"/>
      <protection locked="0"/>
    </xf>
    <xf numFmtId="4" fontId="13" fillId="0" borderId="11" xfId="0" applyNumberFormat="1" applyFont="1" applyBorder="1" applyAlignment="1" applyProtection="1">
      <alignment vertical="center" wrapText="1"/>
      <protection locked="0"/>
    </xf>
    <xf numFmtId="43" fontId="14" fillId="0" borderId="1" xfId="2" applyFont="1" applyFill="1" applyBorder="1" applyAlignment="1" applyProtection="1">
      <alignment horizontal="center" vertical="center" wrapText="1"/>
      <protection locked="0"/>
    </xf>
    <xf numFmtId="4" fontId="14" fillId="0" borderId="1" xfId="0" applyNumberFormat="1" applyFont="1" applyBorder="1" applyAlignment="1" applyProtection="1">
      <alignment vertical="center" wrapText="1"/>
      <protection locked="0"/>
    </xf>
    <xf numFmtId="43" fontId="14" fillId="0" borderId="1" xfId="2" applyFont="1" applyBorder="1" applyAlignment="1" applyProtection="1">
      <alignment vertical="center"/>
      <protection locked="0"/>
    </xf>
    <xf numFmtId="43" fontId="14" fillId="0" borderId="1" xfId="2" applyFont="1" applyBorder="1" applyAlignment="1" applyProtection="1">
      <alignment vertical="center" wrapText="1"/>
      <protection locked="0"/>
    </xf>
    <xf numFmtId="43" fontId="9" fillId="0" borderId="1" xfId="2" applyFont="1" applyBorder="1" applyAlignment="1" applyProtection="1">
      <alignment vertical="center"/>
      <protection locked="0"/>
    </xf>
    <xf numFmtId="4" fontId="9" fillId="0" borderId="1" xfId="0" applyNumberFormat="1" applyFont="1" applyBorder="1" applyAlignment="1" applyProtection="1">
      <alignment vertical="center" wrapText="1"/>
      <protection locked="0"/>
    </xf>
    <xf numFmtId="43" fontId="9" fillId="0" borderId="1" xfId="2" applyFont="1" applyFill="1" applyBorder="1" applyAlignment="1" applyProtection="1">
      <alignment horizontal="center" vertical="center" wrapText="1"/>
      <protection locked="0"/>
    </xf>
    <xf numFmtId="43" fontId="9" fillId="0" borderId="1" xfId="2" applyFont="1" applyBorder="1" applyAlignment="1" applyProtection="1">
      <alignment vertical="center" wrapText="1"/>
      <protection locked="0"/>
    </xf>
    <xf numFmtId="43" fontId="8" fillId="0" borderId="1" xfId="2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43" fontId="14" fillId="5" borderId="1" xfId="2" applyFont="1" applyFill="1" applyBorder="1" applyAlignment="1" applyProtection="1">
      <alignment horizontal="right" vertical="center"/>
      <protection hidden="1"/>
    </xf>
    <xf numFmtId="43" fontId="7" fillId="0" borderId="0" xfId="2" applyFont="1" applyFill="1" applyAlignment="1" applyProtection="1">
      <alignment horizontal="center"/>
      <protection hidden="1"/>
    </xf>
    <xf numFmtId="10" fontId="8" fillId="0" borderId="0" xfId="1" applyNumberFormat="1" applyFont="1" applyProtection="1">
      <protection hidden="1"/>
    </xf>
    <xf numFmtId="43" fontId="8" fillId="0" borderId="0" xfId="2" applyFont="1" applyProtection="1">
      <protection hidden="1"/>
    </xf>
    <xf numFmtId="0" fontId="8" fillId="0" borderId="0" xfId="0" applyFont="1" applyProtection="1">
      <protection hidden="1"/>
    </xf>
    <xf numFmtId="43" fontId="9" fillId="0" borderId="0" xfId="2" applyFont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43" fontId="13" fillId="0" borderId="1" xfId="2" applyFont="1" applyBorder="1" applyAlignment="1" applyProtection="1">
      <alignment horizontal="center" vertical="center" wrapText="1"/>
      <protection hidden="1"/>
    </xf>
    <xf numFmtId="43" fontId="13" fillId="0" borderId="1" xfId="2" applyFont="1" applyFill="1" applyBorder="1" applyAlignment="1" applyProtection="1">
      <alignment horizontal="center" vertical="center" wrapText="1"/>
      <protection hidden="1"/>
    </xf>
    <xf numFmtId="0" fontId="11" fillId="5" borderId="0" xfId="0" applyFont="1" applyFill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10" fontId="11" fillId="8" borderId="27" xfId="1" applyNumberFormat="1" applyFont="1" applyFill="1" applyBorder="1" applyAlignment="1" applyProtection="1">
      <alignment horizontal="center" vertical="center" wrapText="1"/>
      <protection hidden="1"/>
    </xf>
    <xf numFmtId="43" fontId="11" fillId="8" borderId="1" xfId="2" applyFont="1" applyFill="1" applyBorder="1" applyAlignment="1" applyProtection="1">
      <alignment horizontal="center" vertical="center" wrapText="1"/>
      <protection hidden="1"/>
    </xf>
    <xf numFmtId="10" fontId="11" fillId="8" borderId="1" xfId="1" applyNumberFormat="1" applyFont="1" applyFill="1" applyBorder="1" applyAlignment="1" applyProtection="1">
      <alignment horizontal="center" vertical="center" wrapText="1"/>
      <protection hidden="1"/>
    </xf>
    <xf numFmtId="43" fontId="11" fillId="8" borderId="28" xfId="2" applyFont="1" applyFill="1" applyBorder="1" applyAlignment="1" applyProtection="1">
      <alignment horizontal="center" vertical="center" wrapText="1"/>
      <protection hidden="1"/>
    </xf>
    <xf numFmtId="10" fontId="11" fillId="10" borderId="27" xfId="1" applyNumberFormat="1" applyFont="1" applyFill="1" applyBorder="1" applyAlignment="1" applyProtection="1">
      <alignment horizontal="center" vertical="center" wrapText="1"/>
      <protection hidden="1"/>
    </xf>
    <xf numFmtId="43" fontId="11" fillId="10" borderId="1" xfId="2" applyFont="1" applyFill="1" applyBorder="1" applyAlignment="1" applyProtection="1">
      <alignment horizontal="center" vertical="center" wrapText="1"/>
      <protection hidden="1"/>
    </xf>
    <xf numFmtId="10" fontId="11" fillId="10" borderId="1" xfId="1" applyNumberFormat="1" applyFont="1" applyFill="1" applyBorder="1" applyAlignment="1" applyProtection="1">
      <alignment horizontal="center" vertical="center" wrapText="1"/>
      <protection hidden="1"/>
    </xf>
    <xf numFmtId="43" fontId="11" fillId="10" borderId="28" xfId="2" applyFont="1" applyFill="1" applyBorder="1" applyAlignment="1" applyProtection="1">
      <alignment horizontal="center" vertical="center" wrapText="1"/>
      <protection hidden="1"/>
    </xf>
    <xf numFmtId="10" fontId="11" fillId="7" borderId="27" xfId="1" applyNumberFormat="1" applyFont="1" applyFill="1" applyBorder="1" applyAlignment="1" applyProtection="1">
      <alignment horizontal="center" vertical="center" wrapText="1"/>
      <protection hidden="1"/>
    </xf>
    <xf numFmtId="43" fontId="11" fillId="7" borderId="1" xfId="2" applyFont="1" applyFill="1" applyBorder="1" applyAlignment="1" applyProtection="1">
      <alignment horizontal="center" vertical="center" wrapText="1"/>
      <protection hidden="1"/>
    </xf>
    <xf numFmtId="10" fontId="11" fillId="7" borderId="1" xfId="1" applyNumberFormat="1" applyFont="1" applyFill="1" applyBorder="1" applyAlignment="1" applyProtection="1">
      <alignment horizontal="center" vertical="center" wrapText="1"/>
      <protection hidden="1"/>
    </xf>
    <xf numFmtId="43" fontId="11" fillId="7" borderId="28" xfId="2" applyFont="1" applyFill="1" applyBorder="1" applyAlignment="1" applyProtection="1">
      <alignment horizontal="center" vertical="center" wrapText="1"/>
      <protection hidden="1"/>
    </xf>
    <xf numFmtId="1" fontId="14" fillId="5" borderId="1" xfId="0" applyNumberFormat="1" applyFont="1" applyFill="1" applyBorder="1" applyAlignment="1" applyProtection="1">
      <alignment horizontal="center" vertical="center"/>
      <protection hidden="1"/>
    </xf>
    <xf numFmtId="1" fontId="15" fillId="21" borderId="1" xfId="0" applyNumberFormat="1" applyFont="1" applyFill="1" applyBorder="1" applyAlignment="1" applyProtection="1">
      <alignment horizontal="center" vertical="center"/>
      <protection hidden="1"/>
    </xf>
    <xf numFmtId="1" fontId="15" fillId="21" borderId="1" xfId="0" applyNumberFormat="1" applyFont="1" applyFill="1" applyBorder="1" applyAlignment="1" applyProtection="1">
      <alignment horizontal="left" vertical="center" wrapText="1"/>
      <protection hidden="1"/>
    </xf>
    <xf numFmtId="43" fontId="13" fillId="5" borderId="1" xfId="2" applyFont="1" applyFill="1" applyBorder="1" applyAlignment="1" applyProtection="1">
      <alignment vertical="center"/>
      <protection hidden="1"/>
    </xf>
    <xf numFmtId="43" fontId="14" fillId="5" borderId="1" xfId="2" applyFont="1" applyFill="1" applyBorder="1" applyAlignment="1" applyProtection="1">
      <alignment vertical="center"/>
      <protection hidden="1"/>
    </xf>
    <xf numFmtId="4" fontId="13" fillId="17" borderId="1" xfId="0" applyNumberFormat="1" applyFont="1" applyFill="1" applyBorder="1" applyAlignment="1" applyProtection="1">
      <alignment vertical="center"/>
      <protection hidden="1"/>
    </xf>
    <xf numFmtId="4" fontId="13" fillId="5" borderId="2" xfId="0" applyNumberFormat="1" applyFont="1" applyFill="1" applyBorder="1" applyAlignment="1" applyProtection="1">
      <alignment horizontal="center" vertical="center"/>
      <protection hidden="1"/>
    </xf>
    <xf numFmtId="43" fontId="14" fillId="5" borderId="28" xfId="2" applyFont="1" applyFill="1" applyBorder="1" applyAlignment="1" applyProtection="1">
      <alignment vertical="center"/>
      <protection hidden="1"/>
    </xf>
    <xf numFmtId="0" fontId="14" fillId="5" borderId="0" xfId="0" applyFont="1" applyFill="1" applyAlignment="1" applyProtection="1">
      <alignment vertical="center"/>
      <protection hidden="1"/>
    </xf>
    <xf numFmtId="1" fontId="15" fillId="5" borderId="1" xfId="0" applyNumberFormat="1" applyFont="1" applyFill="1" applyBorder="1" applyAlignment="1" applyProtection="1">
      <alignment horizontal="center" vertical="center"/>
      <protection hidden="1"/>
    </xf>
    <xf numFmtId="1" fontId="15" fillId="5" borderId="1" xfId="0" applyNumberFormat="1" applyFont="1" applyFill="1" applyBorder="1" applyAlignment="1" applyProtection="1">
      <alignment horizontal="left" vertical="center" wrapText="1"/>
      <protection hidden="1"/>
    </xf>
    <xf numFmtId="43" fontId="9" fillId="5" borderId="28" xfId="2" applyFont="1" applyFill="1" applyBorder="1" applyAlignment="1" applyProtection="1">
      <alignment vertical="center"/>
      <protection hidden="1"/>
    </xf>
    <xf numFmtId="1" fontId="8" fillId="5" borderId="1" xfId="0" applyNumberFormat="1" applyFont="1" applyFill="1" applyBorder="1" applyAlignment="1" applyProtection="1">
      <alignment horizontal="center" vertical="center"/>
      <protection hidden="1"/>
    </xf>
    <xf numFmtId="0" fontId="15" fillId="21" borderId="1" xfId="0" applyFont="1" applyFill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1" fontId="15" fillId="0" borderId="3" xfId="0" applyNumberFormat="1" applyFont="1" applyBorder="1" applyAlignment="1" applyProtection="1">
      <alignment horizontal="center" vertical="center"/>
      <protection hidden="1"/>
    </xf>
    <xf numFmtId="1" fontId="15" fillId="0" borderId="1" xfId="0" applyNumberFormat="1" applyFont="1" applyBorder="1" applyAlignment="1" applyProtection="1">
      <alignment horizontal="left" vertical="center" wrapText="1"/>
      <protection hidden="1"/>
    </xf>
    <xf numFmtId="43" fontId="7" fillId="0" borderId="1" xfId="2" applyFont="1" applyBorder="1" applyAlignment="1" applyProtection="1">
      <alignment horizontal="right" vertical="center"/>
      <protection hidden="1"/>
    </xf>
    <xf numFmtId="43" fontId="7" fillId="0" borderId="1" xfId="2" applyFont="1" applyFill="1" applyBorder="1" applyAlignment="1" applyProtection="1">
      <alignment vertical="center"/>
      <protection hidden="1"/>
    </xf>
    <xf numFmtId="43" fontId="7" fillId="0" borderId="1" xfId="2" applyFont="1" applyBorder="1" applyAlignment="1" applyProtection="1">
      <alignment vertical="center"/>
      <protection hidden="1"/>
    </xf>
    <xf numFmtId="43" fontId="7" fillId="0" borderId="2" xfId="2" applyFont="1" applyFill="1" applyBorder="1" applyAlignment="1" applyProtection="1">
      <alignment horizontal="center" vertical="center"/>
      <protection hidden="1"/>
    </xf>
    <xf numFmtId="10" fontId="7" fillId="0" borderId="27" xfId="1" applyNumberFormat="1" applyFont="1" applyBorder="1" applyAlignment="1" applyProtection="1">
      <alignment vertical="center"/>
      <protection hidden="1"/>
    </xf>
    <xf numFmtId="10" fontId="7" fillId="0" borderId="1" xfId="1" applyNumberFormat="1" applyFont="1" applyBorder="1" applyAlignment="1" applyProtection="1">
      <alignment vertical="center"/>
      <protection hidden="1"/>
    </xf>
    <xf numFmtId="43" fontId="7" fillId="0" borderId="28" xfId="2" applyFont="1" applyBorder="1" applyAlignment="1" applyProtection="1">
      <alignment vertical="center"/>
      <protection hidden="1"/>
    </xf>
    <xf numFmtId="43" fontId="14" fillId="0" borderId="1" xfId="2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" fontId="15" fillId="0" borderId="7" xfId="0" applyNumberFormat="1" applyFont="1" applyBorder="1" applyAlignment="1" applyProtection="1">
      <alignment horizontal="center" vertical="center"/>
      <protection hidden="1"/>
    </xf>
    <xf numFmtId="1" fontId="15" fillId="0" borderId="7" xfId="0" applyNumberFormat="1" applyFont="1" applyBorder="1" applyAlignment="1" applyProtection="1">
      <alignment horizontal="left" vertical="center" wrapText="1"/>
      <protection hidden="1"/>
    </xf>
    <xf numFmtId="43" fontId="8" fillId="0" borderId="0" xfId="2" applyFont="1" applyAlignment="1" applyProtection="1">
      <alignment vertical="center"/>
      <protection hidden="1"/>
    </xf>
    <xf numFmtId="43" fontId="7" fillId="0" borderId="0" xfId="2" applyFont="1" applyFill="1" applyAlignment="1" applyProtection="1">
      <alignment vertical="center"/>
      <protection hidden="1"/>
    </xf>
    <xf numFmtId="43" fontId="13" fillId="0" borderId="10" xfId="2" applyFont="1" applyFill="1" applyBorder="1" applyAlignment="1" applyProtection="1">
      <alignment vertical="center"/>
      <protection hidden="1"/>
    </xf>
    <xf numFmtId="43" fontId="13" fillId="0" borderId="0" xfId="2" applyFont="1" applyFill="1" applyBorder="1" applyAlignment="1" applyProtection="1">
      <alignment horizontal="center" vertical="center"/>
      <protection hidden="1"/>
    </xf>
    <xf numFmtId="10" fontId="8" fillId="0" borderId="17" xfId="1" applyNumberFormat="1" applyFont="1" applyBorder="1" applyAlignment="1" applyProtection="1">
      <alignment vertical="center"/>
      <protection hidden="1"/>
    </xf>
    <xf numFmtId="43" fontId="8" fillId="0" borderId="0" xfId="2" applyFont="1" applyBorder="1" applyAlignment="1" applyProtection="1">
      <alignment vertical="center"/>
      <protection hidden="1"/>
    </xf>
    <xf numFmtId="10" fontId="8" fillId="0" borderId="0" xfId="1" applyNumberFormat="1" applyFont="1" applyBorder="1" applyAlignment="1" applyProtection="1">
      <alignment vertical="center"/>
      <protection hidden="1"/>
    </xf>
    <xf numFmtId="43" fontId="8" fillId="0" borderId="18" xfId="2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43" fontId="16" fillId="0" borderId="0" xfId="2" applyFont="1" applyFill="1" applyAlignment="1" applyProtection="1">
      <alignment vertical="center"/>
      <protection hidden="1"/>
    </xf>
    <xf numFmtId="43" fontId="9" fillId="0" borderId="0" xfId="2" applyFont="1" applyFill="1" applyAlignment="1" applyProtection="1">
      <alignment vertical="center"/>
      <protection hidden="1"/>
    </xf>
    <xf numFmtId="43" fontId="8" fillId="16" borderId="5" xfId="2" applyFont="1" applyFill="1" applyBorder="1" applyAlignment="1" applyProtection="1">
      <alignment horizontal="center" vertical="center"/>
      <protection hidden="1"/>
    </xf>
    <xf numFmtId="10" fontId="8" fillId="16" borderId="19" xfId="1" applyNumberFormat="1" applyFont="1" applyFill="1" applyBorder="1" applyAlignment="1" applyProtection="1">
      <alignment vertical="center"/>
      <protection hidden="1"/>
    </xf>
    <xf numFmtId="43" fontId="8" fillId="16" borderId="1" xfId="2" applyFont="1" applyFill="1" applyBorder="1" applyAlignment="1" applyProtection="1">
      <alignment vertical="center"/>
      <protection hidden="1"/>
    </xf>
    <xf numFmtId="10" fontId="8" fillId="16" borderId="5" xfId="1" applyNumberFormat="1" applyFont="1" applyFill="1" applyBorder="1" applyAlignment="1" applyProtection="1">
      <alignment vertical="center"/>
      <protection hidden="1"/>
    </xf>
    <xf numFmtId="43" fontId="8" fillId="16" borderId="29" xfId="2" applyFont="1" applyFill="1" applyBorder="1" applyAlignment="1" applyProtection="1">
      <alignment vertical="center"/>
      <protection hidden="1"/>
    </xf>
    <xf numFmtId="40" fontId="9" fillId="2" borderId="0" xfId="0" applyNumberFormat="1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43" fontId="17" fillId="0" borderId="0" xfId="2" applyFont="1" applyAlignment="1" applyProtection="1">
      <alignment vertical="center"/>
      <protection hidden="1"/>
    </xf>
    <xf numFmtId="43" fontId="17" fillId="0" borderId="0" xfId="2" applyFont="1" applyFill="1" applyAlignment="1" applyProtection="1">
      <alignment vertical="center"/>
      <protection hidden="1"/>
    </xf>
    <xf numFmtId="43" fontId="17" fillId="0" borderId="2" xfId="2" applyFont="1" applyFill="1" applyBorder="1" applyAlignment="1" applyProtection="1">
      <alignment horizontal="center" vertical="center" wrapText="1"/>
      <protection hidden="1"/>
    </xf>
    <xf numFmtId="10" fontId="17" fillId="4" borderId="27" xfId="1" applyNumberFormat="1" applyFont="1" applyFill="1" applyBorder="1" applyAlignment="1" applyProtection="1">
      <alignment vertical="center" wrapText="1"/>
      <protection hidden="1"/>
    </xf>
    <xf numFmtId="43" fontId="17" fillId="4" borderId="1" xfId="2" applyFont="1" applyFill="1" applyBorder="1" applyAlignment="1" applyProtection="1">
      <alignment vertical="center"/>
      <protection hidden="1"/>
    </xf>
    <xf numFmtId="10" fontId="17" fillId="4" borderId="1" xfId="1" applyNumberFormat="1" applyFont="1" applyFill="1" applyBorder="1" applyAlignment="1" applyProtection="1">
      <alignment vertical="center"/>
      <protection hidden="1"/>
    </xf>
    <xf numFmtId="43" fontId="17" fillId="4" borderId="28" xfId="2" applyFont="1" applyFill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wrapText="1"/>
      <protection hidden="1"/>
    </xf>
    <xf numFmtId="43" fontId="7" fillId="0" borderId="0" xfId="2" applyFont="1" applyFill="1" applyProtection="1">
      <protection hidden="1"/>
    </xf>
    <xf numFmtId="43" fontId="8" fillId="0" borderId="0" xfId="2" applyFont="1" applyBorder="1" applyProtection="1">
      <protection hidden="1"/>
    </xf>
    <xf numFmtId="10" fontId="7" fillId="0" borderId="27" xfId="1" applyNumberFormat="1" applyFont="1" applyBorder="1" applyAlignment="1" applyProtection="1">
      <alignment vertical="center"/>
      <protection locked="0"/>
    </xf>
    <xf numFmtId="43" fontId="8" fillId="0" borderId="0" xfId="2" applyFont="1" applyAlignment="1" applyProtection="1">
      <alignment horizontal="center" wrapText="1"/>
      <protection hidden="1"/>
    </xf>
    <xf numFmtId="0" fontId="7" fillId="0" borderId="0" xfId="0" applyFont="1" applyAlignment="1" applyProtection="1">
      <alignment wrapText="1"/>
      <protection hidden="1"/>
    </xf>
    <xf numFmtId="0" fontId="7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3" fillId="0" borderId="6" xfId="0" applyFont="1" applyBorder="1" applyAlignment="1" applyProtection="1">
      <alignment horizontal="center" vertical="center" textRotation="90" wrapText="1"/>
      <protection hidden="1"/>
    </xf>
    <xf numFmtId="0" fontId="13" fillId="0" borderId="8" xfId="0" applyFont="1" applyBorder="1" applyAlignment="1" applyProtection="1">
      <alignment horizontal="center" vertical="center" wrapText="1"/>
      <protection hidden="1"/>
    </xf>
    <xf numFmtId="43" fontId="13" fillId="0" borderId="8" xfId="2" applyFont="1" applyBorder="1" applyAlignment="1" applyProtection="1">
      <alignment horizontal="center" vertical="center" wrapText="1"/>
      <protection hidden="1"/>
    </xf>
    <xf numFmtId="0" fontId="13" fillId="18" borderId="8" xfId="0" applyFont="1" applyFill="1" applyBorder="1" applyAlignment="1" applyProtection="1">
      <alignment horizontal="center" vertical="center" wrapText="1"/>
      <protection hidden="1"/>
    </xf>
    <xf numFmtId="0" fontId="13" fillId="16" borderId="8" xfId="0" applyFont="1" applyFill="1" applyBorder="1" applyAlignment="1" applyProtection="1">
      <alignment horizontal="center" vertical="center" wrapText="1"/>
      <protection hidden="1"/>
    </xf>
    <xf numFmtId="0" fontId="13" fillId="12" borderId="8" xfId="0" applyFont="1" applyFill="1" applyBorder="1" applyAlignment="1" applyProtection="1">
      <alignment horizontal="center" vertical="center" wrapText="1"/>
      <protection hidden="1"/>
    </xf>
    <xf numFmtId="0" fontId="13" fillId="11" borderId="8" xfId="0" applyFont="1" applyFill="1" applyBorder="1" applyAlignment="1" applyProtection="1">
      <alignment horizontal="center" vertical="center" wrapText="1"/>
      <protection hidden="1"/>
    </xf>
    <xf numFmtId="0" fontId="13" fillId="0" borderId="4" xfId="0" applyFont="1" applyBorder="1" applyAlignment="1" applyProtection="1">
      <alignment horizontal="center" vertical="center" wrapText="1"/>
      <protection hidden="1"/>
    </xf>
    <xf numFmtId="43" fontId="14" fillId="0" borderId="1" xfId="2" applyFont="1" applyFill="1" applyBorder="1" applyAlignment="1" applyProtection="1">
      <alignment horizontal="center" vertical="center" wrapText="1"/>
      <protection hidden="1"/>
    </xf>
    <xf numFmtId="4" fontId="13" fillId="0" borderId="1" xfId="0" applyNumberFormat="1" applyFont="1" applyBorder="1" applyAlignment="1" applyProtection="1">
      <alignment vertical="center"/>
      <protection hidden="1"/>
    </xf>
    <xf numFmtId="1" fontId="15" fillId="0" borderId="9" xfId="0" applyNumberFormat="1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left" vertical="center" wrapText="1"/>
      <protection hidden="1"/>
    </xf>
    <xf numFmtId="4" fontId="13" fillId="0" borderId="10" xfId="0" applyNumberFormat="1" applyFont="1" applyBorder="1" applyAlignment="1" applyProtection="1">
      <alignment vertical="center"/>
      <protection hidden="1"/>
    </xf>
    <xf numFmtId="4" fontId="13" fillId="0" borderId="11" xfId="0" applyNumberFormat="1" applyFont="1" applyBorder="1" applyAlignment="1" applyProtection="1">
      <alignment vertical="center" wrapText="1"/>
      <protection hidden="1"/>
    </xf>
    <xf numFmtId="1" fontId="14" fillId="0" borderId="9" xfId="0" applyNumberFormat="1" applyFont="1" applyBorder="1" applyAlignment="1" applyProtection="1">
      <alignment horizontal="center" vertical="center"/>
      <protection hidden="1"/>
    </xf>
    <xf numFmtId="1" fontId="14" fillId="0" borderId="10" xfId="0" applyNumberFormat="1" applyFont="1" applyBorder="1" applyAlignment="1" applyProtection="1">
      <alignment horizontal="center" vertical="center" wrapText="1"/>
      <protection hidden="1"/>
    </xf>
    <xf numFmtId="43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43" fontId="7" fillId="0" borderId="0" xfId="2" applyFont="1" applyBorder="1" applyAlignment="1" applyProtection="1">
      <alignment horizontal="center" vertical="center" wrapText="1"/>
      <protection hidden="1"/>
    </xf>
    <xf numFmtId="4" fontId="7" fillId="0" borderId="0" xfId="0" applyNumberFormat="1" applyFont="1" applyAlignment="1" applyProtection="1">
      <alignment vertical="center"/>
      <protection hidden="1"/>
    </xf>
    <xf numFmtId="4" fontId="8" fillId="0" borderId="11" xfId="0" applyNumberFormat="1" applyFont="1" applyBorder="1" applyAlignment="1" applyProtection="1">
      <alignment horizontal="center" vertical="center"/>
      <protection hidden="1"/>
    </xf>
    <xf numFmtId="4" fontId="13" fillId="0" borderId="7" xfId="0" applyNumberFormat="1" applyFont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" fontId="8" fillId="0" borderId="0" xfId="0" applyNumberFormat="1" applyFont="1" applyAlignment="1" applyProtection="1">
      <alignment vertical="center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43" fontId="8" fillId="0" borderId="15" xfId="2" applyFont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vertical="center"/>
      <protection hidden="1"/>
    </xf>
    <xf numFmtId="0" fontId="8" fillId="0" borderId="16" xfId="0" applyFont="1" applyBorder="1" applyAlignment="1" applyProtection="1">
      <alignment vertical="center"/>
      <protection hidden="1"/>
    </xf>
    <xf numFmtId="0" fontId="18" fillId="0" borderId="17" xfId="0" applyFont="1" applyBorder="1" applyAlignment="1" applyProtection="1">
      <alignment wrapText="1"/>
      <protection hidden="1"/>
    </xf>
    <xf numFmtId="43" fontId="18" fillId="0" borderId="0" xfId="2" applyFont="1" applyBorder="1" applyAlignment="1" applyProtection="1">
      <alignment wrapText="1"/>
      <protection hidden="1"/>
    </xf>
    <xf numFmtId="4" fontId="17" fillId="0" borderId="0" xfId="0" applyNumberFormat="1" applyFont="1" applyProtection="1">
      <protection hidden="1"/>
    </xf>
    <xf numFmtId="0" fontId="8" fillId="0" borderId="18" xfId="0" applyFont="1" applyBorder="1" applyAlignment="1" applyProtection="1">
      <alignment vertical="center"/>
      <protection hidden="1"/>
    </xf>
    <xf numFmtId="0" fontId="17" fillId="0" borderId="0" xfId="0" applyFont="1" applyProtection="1">
      <protection hidden="1"/>
    </xf>
    <xf numFmtId="0" fontId="18" fillId="0" borderId="19" xfId="0" applyFont="1" applyBorder="1" applyAlignment="1" applyProtection="1">
      <alignment wrapText="1"/>
      <protection hidden="1"/>
    </xf>
    <xf numFmtId="43" fontId="18" fillId="0" borderId="5" xfId="2" applyFont="1" applyBorder="1" applyAlignment="1" applyProtection="1">
      <alignment wrapText="1"/>
      <protection hidden="1"/>
    </xf>
    <xf numFmtId="4" fontId="17" fillId="0" borderId="5" xfId="0" applyNumberFormat="1" applyFont="1" applyBorder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vertical="center"/>
      <protection hidden="1"/>
    </xf>
    <xf numFmtId="4" fontId="7" fillId="0" borderId="20" xfId="0" applyNumberFormat="1" applyFont="1" applyBorder="1" applyAlignment="1" applyProtection="1">
      <alignment horizontal="center" wrapText="1"/>
      <protection hidden="1"/>
    </xf>
    <xf numFmtId="43" fontId="7" fillId="0" borderId="23" xfId="2" applyFont="1" applyBorder="1" applyAlignment="1" applyProtection="1">
      <alignment horizontal="center" wrapText="1"/>
      <protection hidden="1"/>
    </xf>
    <xf numFmtId="4" fontId="7" fillId="0" borderId="21" xfId="0" applyNumberFormat="1" applyFont="1" applyBorder="1" applyProtection="1">
      <protection hidden="1"/>
    </xf>
    <xf numFmtId="0" fontId="7" fillId="0" borderId="22" xfId="0" applyFont="1" applyBorder="1" applyProtection="1"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164" fontId="17" fillId="0" borderId="0" xfId="0" applyNumberFormat="1" applyFont="1" applyAlignment="1" applyProtection="1">
      <alignment horizontal="center" vertical="center"/>
      <protection hidden="1"/>
    </xf>
    <xf numFmtId="0" fontId="21" fillId="5" borderId="1" xfId="0" applyFont="1" applyFill="1" applyBorder="1" applyAlignment="1" applyProtection="1">
      <alignment horizontal="center" vertical="center" textRotation="90" wrapText="1"/>
      <protection hidden="1"/>
    </xf>
    <xf numFmtId="0" fontId="21" fillId="5" borderId="1" xfId="0" applyFont="1" applyFill="1" applyBorder="1" applyAlignment="1" applyProtection="1">
      <alignment horizontal="center" vertical="center" wrapText="1"/>
      <protection hidden="1"/>
    </xf>
    <xf numFmtId="43" fontId="11" fillId="13" borderId="1" xfId="2" applyFont="1" applyFill="1" applyBorder="1" applyAlignment="1" applyProtection="1">
      <alignment horizontal="center" vertical="center" wrapText="1"/>
      <protection hidden="1"/>
    </xf>
    <xf numFmtId="0" fontId="11" fillId="13" borderId="1" xfId="0" applyFont="1" applyFill="1" applyBorder="1" applyAlignment="1" applyProtection="1">
      <alignment horizontal="center" vertical="center" wrapText="1"/>
      <protection hidden="1"/>
    </xf>
    <xf numFmtId="43" fontId="11" fillId="19" borderId="1" xfId="2" applyFont="1" applyFill="1" applyBorder="1" applyAlignment="1" applyProtection="1">
      <alignment horizontal="center" vertical="center" wrapText="1"/>
      <protection hidden="1"/>
    </xf>
    <xf numFmtId="0" fontId="11" fillId="19" borderId="1" xfId="0" applyFont="1" applyFill="1" applyBorder="1" applyAlignment="1" applyProtection="1">
      <alignment horizontal="center" vertical="center" wrapText="1"/>
      <protection hidden="1"/>
    </xf>
    <xf numFmtId="43" fontId="11" fillId="20" borderId="1" xfId="2" applyFont="1" applyFill="1" applyBorder="1" applyAlignment="1" applyProtection="1">
      <alignment horizontal="center" vertical="center" wrapText="1"/>
      <protection hidden="1"/>
    </xf>
    <xf numFmtId="0" fontId="11" fillId="20" borderId="1" xfId="0" applyFont="1" applyFill="1" applyBorder="1" applyAlignment="1" applyProtection="1">
      <alignment horizontal="center" vertical="center" wrapText="1"/>
      <protection hidden="1"/>
    </xf>
    <xf numFmtId="164" fontId="21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Protection="1">
      <protection hidden="1"/>
    </xf>
    <xf numFmtId="1" fontId="14" fillId="0" borderId="1" xfId="0" applyNumberFormat="1" applyFont="1" applyBorder="1" applyAlignment="1" applyProtection="1">
      <alignment horizontal="center" vertical="center"/>
      <protection hidden="1"/>
    </xf>
    <xf numFmtId="1" fontId="15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1" xfId="0" applyNumberFormat="1" applyFont="1" applyBorder="1" applyAlignment="1" applyProtection="1">
      <alignment vertical="center"/>
      <protection hidden="1"/>
    </xf>
    <xf numFmtId="1" fontId="8" fillId="0" borderId="1" xfId="0" applyNumberFormat="1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43" fontId="7" fillId="0" borderId="1" xfId="2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43" fontId="8" fillId="0" borderId="0" xfId="2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43" fontId="8" fillId="0" borderId="0" xfId="2" applyFont="1" applyAlignment="1" applyProtection="1">
      <alignment vertical="center" wrapText="1"/>
      <protection hidden="1"/>
    </xf>
    <xf numFmtId="164" fontId="7" fillId="0" borderId="0" xfId="0" applyNumberFormat="1" applyFont="1" applyAlignment="1" applyProtection="1">
      <alignment vertical="center"/>
      <protection hidden="1"/>
    </xf>
    <xf numFmtId="0" fontId="18" fillId="0" borderId="0" xfId="0" applyFont="1" applyAlignment="1" applyProtection="1">
      <alignment wrapText="1"/>
      <protection hidden="1"/>
    </xf>
    <xf numFmtId="43" fontId="18" fillId="0" borderId="0" xfId="2" applyFont="1" applyProtection="1">
      <protection hidden="1"/>
    </xf>
    <xf numFmtId="43" fontId="18" fillId="0" borderId="0" xfId="2" applyFont="1" applyAlignment="1" applyProtection="1">
      <alignment wrapText="1"/>
      <protection hidden="1"/>
    </xf>
    <xf numFmtId="164" fontId="17" fillId="0" borderId="0" xfId="0" applyNumberFormat="1" applyFont="1" applyProtection="1">
      <protection hidden="1"/>
    </xf>
    <xf numFmtId="43" fontId="18" fillId="0" borderId="0" xfId="2" applyFont="1" applyFill="1" applyProtection="1">
      <protection hidden="1"/>
    </xf>
    <xf numFmtId="0" fontId="23" fillId="0" borderId="0" xfId="0" applyFont="1" applyAlignment="1" applyProtection="1">
      <alignment vertical="center" wrapText="1"/>
      <protection hidden="1"/>
    </xf>
    <xf numFmtId="43" fontId="23" fillId="0" borderId="0" xfId="2" applyFont="1" applyFill="1" applyBorder="1" applyAlignment="1" applyProtection="1">
      <alignment vertical="center"/>
      <protection hidden="1"/>
    </xf>
    <xf numFmtId="43" fontId="23" fillId="0" borderId="0" xfId="2" applyFont="1" applyFill="1" applyBorder="1" applyAlignment="1" applyProtection="1">
      <alignment vertical="center" wrapText="1"/>
      <protection hidden="1"/>
    </xf>
    <xf numFmtId="164" fontId="24" fillId="0" borderId="0" xfId="0" applyNumberFormat="1" applyFont="1" applyAlignment="1" applyProtection="1">
      <alignment vertical="center"/>
      <protection hidden="1"/>
    </xf>
    <xf numFmtId="43" fontId="7" fillId="0" borderId="0" xfId="2" applyFont="1" applyAlignment="1" applyProtection="1">
      <alignment horizontal="center" vertical="center" wrapText="1"/>
      <protection hidden="1"/>
    </xf>
    <xf numFmtId="43" fontId="7" fillId="0" borderId="0" xfId="2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wrapText="1"/>
      <protection hidden="1"/>
    </xf>
    <xf numFmtId="43" fontId="8" fillId="0" borderId="0" xfId="2" applyFont="1" applyBorder="1" applyAlignment="1" applyProtection="1">
      <alignment wrapText="1"/>
      <protection hidden="1"/>
    </xf>
    <xf numFmtId="164" fontId="7" fillId="0" borderId="0" xfId="0" applyNumberFormat="1" applyFont="1" applyProtection="1">
      <protection hidden="1"/>
    </xf>
    <xf numFmtId="43" fontId="8" fillId="0" borderId="0" xfId="2" applyFont="1" applyAlignment="1" applyProtection="1">
      <alignment wrapText="1"/>
      <protection hidden="1"/>
    </xf>
    <xf numFmtId="4" fontId="13" fillId="0" borderId="7" xfId="0" applyNumberFormat="1" applyFont="1" applyBorder="1" applyAlignment="1" applyProtection="1">
      <alignment vertical="center"/>
      <protection hidden="1"/>
    </xf>
    <xf numFmtId="43" fontId="13" fillId="0" borderId="0" xfId="2" applyFont="1" applyAlignment="1" applyProtection="1">
      <alignment horizontal="center" vertical="center" wrapText="1"/>
      <protection hidden="1"/>
    </xf>
    <xf numFmtId="43" fontId="13" fillId="0" borderId="0" xfId="2" applyFont="1" applyFill="1" applyAlignment="1" applyProtection="1">
      <alignment horizontal="center" vertical="center" wrapText="1"/>
      <protection hidden="1"/>
    </xf>
    <xf numFmtId="43" fontId="9" fillId="2" borderId="0" xfId="2" applyFont="1" applyFill="1" applyAlignment="1" applyProtection="1">
      <alignment vertical="center"/>
      <protection hidden="1"/>
    </xf>
    <xf numFmtId="0" fontId="14" fillId="5" borderId="1" xfId="0" applyFont="1" applyFill="1" applyBorder="1" applyAlignment="1" applyProtection="1">
      <alignment vertical="center" wrapText="1"/>
      <protection locked="0"/>
    </xf>
    <xf numFmtId="43" fontId="13" fillId="0" borderId="4" xfId="2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vertical="center" wrapText="1"/>
      <protection locked="0"/>
    </xf>
    <xf numFmtId="165" fontId="13" fillId="5" borderId="1" xfId="2" applyNumberFormat="1" applyFont="1" applyFill="1" applyBorder="1" applyAlignment="1" applyProtection="1">
      <alignment vertical="center"/>
      <protection hidden="1"/>
    </xf>
    <xf numFmtId="43" fontId="13" fillId="0" borderId="6" xfId="2" applyFont="1" applyBorder="1" applyAlignment="1" applyProtection="1">
      <alignment horizontal="center" vertical="center" wrapText="1"/>
      <protection hidden="1"/>
    </xf>
    <xf numFmtId="0" fontId="1" fillId="0" borderId="0" xfId="0" applyFont="1" applyProtection="1">
      <protection hidden="1"/>
    </xf>
    <xf numFmtId="10" fontId="7" fillId="0" borderId="0" xfId="1" applyNumberFormat="1" applyFont="1" applyFill="1" applyProtection="1">
      <protection hidden="1"/>
    </xf>
    <xf numFmtId="0" fontId="7" fillId="23" borderId="0" xfId="0" applyFont="1" applyFill="1" applyAlignment="1" applyProtection="1">
      <alignment horizontal="center" wrapText="1"/>
      <protection hidden="1"/>
    </xf>
    <xf numFmtId="43" fontId="7" fillId="23" borderId="0" xfId="2" applyFont="1" applyFill="1" applyProtection="1">
      <protection hidden="1"/>
    </xf>
    <xf numFmtId="43" fontId="7" fillId="0" borderId="0" xfId="2" applyFont="1" applyFill="1" applyAlignment="1" applyProtection="1">
      <alignment wrapText="1"/>
      <protection hidden="1"/>
    </xf>
    <xf numFmtId="43" fontId="7" fillId="23" borderId="41" xfId="2" applyFont="1" applyFill="1" applyBorder="1" applyProtection="1">
      <protection hidden="1"/>
    </xf>
    <xf numFmtId="43" fontId="9" fillId="19" borderId="27" xfId="2" applyFont="1" applyFill="1" applyBorder="1" applyAlignment="1" applyProtection="1">
      <alignment horizontal="center" vertical="center" wrapText="1"/>
      <protection hidden="1"/>
    </xf>
    <xf numFmtId="43" fontId="9" fillId="19" borderId="28" xfId="2" applyFont="1" applyFill="1" applyBorder="1" applyAlignment="1" applyProtection="1">
      <alignment horizontal="center" vertical="center" wrapText="1"/>
      <protection hidden="1"/>
    </xf>
    <xf numFmtId="43" fontId="25" fillId="22" borderId="20" xfId="2" applyFont="1" applyFill="1" applyBorder="1" applyAlignment="1" applyProtection="1">
      <alignment horizontal="center" vertical="center" wrapText="1"/>
      <protection hidden="1"/>
    </xf>
    <xf numFmtId="43" fontId="25" fillId="22" borderId="22" xfId="2" applyFont="1" applyFill="1" applyBorder="1" applyAlignment="1" applyProtection="1">
      <alignment horizontal="center" vertical="center" wrapText="1"/>
      <protection hidden="1"/>
    </xf>
    <xf numFmtId="43" fontId="7" fillId="0" borderId="39" xfId="2" applyFont="1" applyBorder="1" applyAlignment="1" applyProtection="1">
      <alignment horizontal="center" wrapText="1"/>
      <protection hidden="1"/>
    </xf>
    <xf numFmtId="43" fontId="7" fillId="0" borderId="40" xfId="2" applyFont="1" applyBorder="1" applyAlignment="1" applyProtection="1">
      <alignment horizontal="center" wrapText="1"/>
      <protection hidden="1"/>
    </xf>
    <xf numFmtId="0" fontId="10" fillId="8" borderId="14" xfId="0" applyFont="1" applyFill="1" applyBorder="1" applyAlignment="1" applyProtection="1">
      <alignment horizontal="center" wrapText="1"/>
      <protection hidden="1"/>
    </xf>
    <xf numFmtId="0" fontId="10" fillId="8" borderId="15" xfId="0" applyFont="1" applyFill="1" applyBorder="1" applyAlignment="1" applyProtection="1">
      <alignment horizontal="center" wrapText="1"/>
      <protection hidden="1"/>
    </xf>
    <xf numFmtId="0" fontId="10" fillId="8" borderId="16" xfId="0" applyFont="1" applyFill="1" applyBorder="1" applyAlignment="1" applyProtection="1">
      <alignment horizontal="center" wrapText="1"/>
      <protection hidden="1"/>
    </xf>
    <xf numFmtId="0" fontId="10" fillId="8" borderId="17" xfId="0" applyFont="1" applyFill="1" applyBorder="1" applyAlignment="1" applyProtection="1">
      <alignment horizontal="center" wrapText="1"/>
      <protection hidden="1"/>
    </xf>
    <xf numFmtId="0" fontId="10" fillId="8" borderId="0" xfId="0" applyFont="1" applyFill="1" applyAlignment="1" applyProtection="1">
      <alignment horizontal="center" wrapText="1"/>
      <protection hidden="1"/>
    </xf>
    <xf numFmtId="0" fontId="10" fillId="8" borderId="18" xfId="0" applyFont="1" applyFill="1" applyBorder="1" applyAlignment="1" applyProtection="1">
      <alignment horizontal="center" wrapText="1"/>
      <protection hidden="1"/>
    </xf>
    <xf numFmtId="0" fontId="10" fillId="8" borderId="30" xfId="0" applyFont="1" applyFill="1" applyBorder="1" applyAlignment="1" applyProtection="1">
      <alignment horizontal="center" wrapText="1"/>
      <protection hidden="1"/>
    </xf>
    <xf numFmtId="0" fontId="10" fillId="8" borderId="37" xfId="0" applyFont="1" applyFill="1" applyBorder="1" applyAlignment="1" applyProtection="1">
      <alignment horizontal="center" wrapText="1"/>
      <protection hidden="1"/>
    </xf>
    <xf numFmtId="0" fontId="10" fillId="8" borderId="38" xfId="0" applyFont="1" applyFill="1" applyBorder="1" applyAlignment="1" applyProtection="1">
      <alignment horizontal="center" wrapText="1"/>
      <protection hidden="1"/>
    </xf>
    <xf numFmtId="0" fontId="10" fillId="10" borderId="14" xfId="0" applyFont="1" applyFill="1" applyBorder="1" applyAlignment="1" applyProtection="1">
      <alignment horizontal="center" wrapText="1"/>
      <protection hidden="1"/>
    </xf>
    <xf numFmtId="0" fontId="10" fillId="10" borderId="15" xfId="0" applyFont="1" applyFill="1" applyBorder="1" applyAlignment="1" applyProtection="1">
      <alignment horizontal="center" wrapText="1"/>
      <protection hidden="1"/>
    </xf>
    <xf numFmtId="0" fontId="10" fillId="10" borderId="16" xfId="0" applyFont="1" applyFill="1" applyBorder="1" applyAlignment="1" applyProtection="1">
      <alignment horizontal="center" wrapText="1"/>
      <protection hidden="1"/>
    </xf>
    <xf numFmtId="0" fontId="10" fillId="10" borderId="17" xfId="0" applyFont="1" applyFill="1" applyBorder="1" applyAlignment="1" applyProtection="1">
      <alignment horizontal="center" wrapText="1"/>
      <protection hidden="1"/>
    </xf>
    <xf numFmtId="0" fontId="10" fillId="10" borderId="0" xfId="0" applyFont="1" applyFill="1" applyAlignment="1" applyProtection="1">
      <alignment horizontal="center" wrapText="1"/>
      <protection hidden="1"/>
    </xf>
    <xf numFmtId="0" fontId="10" fillId="10" borderId="18" xfId="0" applyFont="1" applyFill="1" applyBorder="1" applyAlignment="1" applyProtection="1">
      <alignment horizontal="center" wrapText="1"/>
      <protection hidden="1"/>
    </xf>
    <xf numFmtId="0" fontId="10" fillId="10" borderId="30" xfId="0" applyFont="1" applyFill="1" applyBorder="1" applyAlignment="1" applyProtection="1">
      <alignment horizontal="center" wrapText="1"/>
      <protection hidden="1"/>
    </xf>
    <xf numFmtId="0" fontId="10" fillId="10" borderId="37" xfId="0" applyFont="1" applyFill="1" applyBorder="1" applyAlignment="1" applyProtection="1">
      <alignment horizontal="center" wrapText="1"/>
      <protection hidden="1"/>
    </xf>
    <xf numFmtId="0" fontId="10" fillId="10" borderId="38" xfId="0" applyFont="1" applyFill="1" applyBorder="1" applyAlignment="1" applyProtection="1">
      <alignment horizontal="center" wrapText="1"/>
      <protection hidden="1"/>
    </xf>
    <xf numFmtId="0" fontId="11" fillId="3" borderId="33" xfId="0" applyFont="1" applyFill="1" applyBorder="1" applyAlignment="1" applyProtection="1">
      <alignment horizontal="center" vertical="center" wrapText="1"/>
      <protection hidden="1"/>
    </xf>
    <xf numFmtId="0" fontId="11" fillId="3" borderId="31" xfId="0" applyFont="1" applyFill="1" applyBorder="1" applyAlignment="1" applyProtection="1">
      <alignment horizontal="center" vertical="center" wrapText="1"/>
      <protection hidden="1"/>
    </xf>
    <xf numFmtId="0" fontId="11" fillId="3" borderId="32" xfId="0" applyFont="1" applyFill="1" applyBorder="1" applyAlignment="1" applyProtection="1">
      <alignment horizontal="center" vertical="center" wrapText="1"/>
      <protection hidden="1"/>
    </xf>
    <xf numFmtId="0" fontId="4" fillId="10" borderId="24" xfId="0" applyFont="1" applyFill="1" applyBorder="1" applyAlignment="1" applyProtection="1">
      <alignment horizontal="center" vertical="center" wrapText="1"/>
      <protection hidden="1"/>
    </xf>
    <xf numFmtId="0" fontId="4" fillId="10" borderId="25" xfId="0" applyFont="1" applyFill="1" applyBorder="1" applyAlignment="1" applyProtection="1">
      <alignment horizontal="center" vertical="center" wrapText="1"/>
      <protection hidden="1"/>
    </xf>
    <xf numFmtId="0" fontId="4" fillId="10" borderId="26" xfId="0" applyFont="1" applyFill="1" applyBorder="1" applyAlignment="1" applyProtection="1">
      <alignment horizontal="center" vertical="center" wrapText="1"/>
      <protection hidden="1"/>
    </xf>
    <xf numFmtId="0" fontId="12" fillId="8" borderId="24" xfId="0" applyFont="1" applyFill="1" applyBorder="1" applyAlignment="1" applyProtection="1">
      <alignment horizontal="center" vertical="center" wrapText="1"/>
      <protection hidden="1"/>
    </xf>
    <xf numFmtId="0" fontId="12" fillId="8" borderId="25" xfId="0" applyFont="1" applyFill="1" applyBorder="1" applyAlignment="1" applyProtection="1">
      <alignment horizontal="center" vertical="center" wrapText="1"/>
      <protection hidden="1"/>
    </xf>
    <xf numFmtId="0" fontId="12" fillId="8" borderId="26" xfId="0" applyFont="1" applyFill="1" applyBorder="1" applyAlignment="1" applyProtection="1">
      <alignment horizontal="center" vertical="center" wrapText="1"/>
      <protection hidden="1"/>
    </xf>
    <xf numFmtId="0" fontId="11" fillId="10" borderId="33" xfId="0" applyFont="1" applyFill="1" applyBorder="1" applyAlignment="1" applyProtection="1">
      <alignment horizontal="center" vertical="center" wrapText="1"/>
      <protection locked="0"/>
    </xf>
    <xf numFmtId="0" fontId="11" fillId="10" borderId="31" xfId="0" applyFont="1" applyFill="1" applyBorder="1" applyAlignment="1" applyProtection="1">
      <alignment horizontal="center" vertical="center" wrapText="1"/>
      <protection locked="0"/>
    </xf>
    <xf numFmtId="0" fontId="11" fillId="10" borderId="32" xfId="0" applyFont="1" applyFill="1" applyBorder="1" applyAlignment="1" applyProtection="1">
      <alignment horizontal="center" vertical="center" wrapText="1"/>
      <protection locked="0"/>
    </xf>
    <xf numFmtId="10" fontId="11" fillId="10" borderId="33" xfId="1" applyNumberFormat="1" applyFont="1" applyFill="1" applyBorder="1" applyAlignment="1" applyProtection="1">
      <alignment horizontal="center" vertical="center" wrapText="1"/>
      <protection locked="0"/>
    </xf>
    <xf numFmtId="10" fontId="11" fillId="10" borderId="31" xfId="1" applyNumberFormat="1" applyFont="1" applyFill="1" applyBorder="1" applyAlignment="1" applyProtection="1">
      <alignment horizontal="center" vertical="center" wrapText="1"/>
      <protection locked="0"/>
    </xf>
    <xf numFmtId="10" fontId="11" fillId="10" borderId="32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5" fillId="9" borderId="0" xfId="0" applyFont="1" applyFill="1" applyAlignment="1" applyProtection="1">
      <alignment horizontal="center" vertical="center"/>
      <protection hidden="1"/>
    </xf>
    <xf numFmtId="0" fontId="5" fillId="9" borderId="5" xfId="0" applyFont="1" applyFill="1" applyBorder="1" applyAlignment="1" applyProtection="1">
      <alignment horizontal="center" vertical="center"/>
      <protection hidden="1"/>
    </xf>
    <xf numFmtId="0" fontId="6" fillId="9" borderId="11" xfId="0" applyFont="1" applyFill="1" applyBorder="1" applyAlignment="1" applyProtection="1">
      <alignment horizontal="center" vertical="center" wrapText="1"/>
      <protection hidden="1"/>
    </xf>
    <xf numFmtId="0" fontId="6" fillId="9" borderId="7" xfId="0" applyFont="1" applyFill="1" applyBorder="1" applyAlignment="1" applyProtection="1">
      <alignment horizontal="center" vertical="center" wrapText="1"/>
      <protection hidden="1"/>
    </xf>
    <xf numFmtId="0" fontId="6" fillId="9" borderId="9" xfId="0" applyFont="1" applyFill="1" applyBorder="1" applyAlignment="1" applyProtection="1">
      <alignment horizontal="center" vertical="center" wrapText="1"/>
      <protection hidden="1"/>
    </xf>
    <xf numFmtId="0" fontId="6" fillId="9" borderId="34" xfId="0" applyFont="1" applyFill="1" applyBorder="1" applyAlignment="1" applyProtection="1">
      <alignment horizontal="center" vertical="center" wrapText="1"/>
      <protection hidden="1"/>
    </xf>
    <xf numFmtId="0" fontId="6" fillId="9" borderId="0" xfId="0" applyFont="1" applyFill="1" applyAlignment="1" applyProtection="1">
      <alignment horizontal="center" vertical="center" wrapText="1"/>
      <protection hidden="1"/>
    </xf>
    <xf numFmtId="0" fontId="6" fillId="9" borderId="12" xfId="0" applyFont="1" applyFill="1" applyBorder="1" applyAlignment="1" applyProtection="1">
      <alignment horizontal="center" vertical="center" wrapText="1"/>
      <protection hidden="1"/>
    </xf>
    <xf numFmtId="0" fontId="6" fillId="9" borderId="4" xfId="0" applyFont="1" applyFill="1" applyBorder="1" applyAlignment="1" applyProtection="1">
      <alignment horizontal="center" vertical="center" wrapText="1"/>
      <protection hidden="1"/>
    </xf>
    <xf numFmtId="0" fontId="6" fillId="9" borderId="5" xfId="0" applyFont="1" applyFill="1" applyBorder="1" applyAlignment="1" applyProtection="1">
      <alignment horizontal="center" vertical="center" wrapText="1"/>
      <protection hidden="1"/>
    </xf>
    <xf numFmtId="0" fontId="6" fillId="9" borderId="6" xfId="0" applyFont="1" applyFill="1" applyBorder="1" applyAlignment="1" applyProtection="1">
      <alignment horizontal="center" vertical="center" wrapText="1"/>
      <protection hidden="1"/>
    </xf>
    <xf numFmtId="0" fontId="11" fillId="4" borderId="10" xfId="0" applyFont="1" applyFill="1" applyBorder="1" applyAlignment="1" applyProtection="1">
      <alignment horizontal="center" vertical="center" wrapText="1"/>
      <protection hidden="1"/>
    </xf>
    <xf numFmtId="0" fontId="11" fillId="4" borderId="13" xfId="0" applyFont="1" applyFill="1" applyBorder="1" applyAlignment="1" applyProtection="1">
      <alignment horizontal="center" vertical="center" wrapText="1"/>
      <protection hidden="1"/>
    </xf>
    <xf numFmtId="0" fontId="11" fillId="4" borderId="8" xfId="0" applyFont="1" applyFill="1" applyBorder="1" applyAlignment="1" applyProtection="1">
      <alignment horizontal="center" vertical="center" wrapText="1"/>
      <protection hidden="1"/>
    </xf>
    <xf numFmtId="0" fontId="11" fillId="3" borderId="30" xfId="0" applyFont="1" applyFill="1" applyBorder="1" applyAlignment="1" applyProtection="1">
      <alignment horizontal="center" vertical="center" wrapText="1"/>
      <protection hidden="1"/>
    </xf>
    <xf numFmtId="43" fontId="11" fillId="7" borderId="33" xfId="2" applyFont="1" applyFill="1" applyBorder="1" applyAlignment="1" applyProtection="1">
      <alignment horizontal="center" vertical="center" wrapText="1"/>
      <protection hidden="1"/>
    </xf>
    <xf numFmtId="43" fontId="11" fillId="7" borderId="31" xfId="2" applyFont="1" applyFill="1" applyBorder="1" applyAlignment="1" applyProtection="1">
      <alignment horizontal="center" vertical="center" wrapText="1"/>
      <protection hidden="1"/>
    </xf>
    <xf numFmtId="43" fontId="11" fillId="7" borderId="32" xfId="2" applyFont="1" applyFill="1" applyBorder="1" applyAlignment="1" applyProtection="1">
      <alignment horizontal="center" vertical="center" wrapText="1"/>
      <protection hidden="1"/>
    </xf>
    <xf numFmtId="0" fontId="11" fillId="7" borderId="15" xfId="0" applyFont="1" applyFill="1" applyBorder="1" applyAlignment="1" applyProtection="1">
      <alignment horizontal="center" vertical="center" wrapText="1"/>
      <protection hidden="1"/>
    </xf>
    <xf numFmtId="0" fontId="11" fillId="7" borderId="19" xfId="0" applyFont="1" applyFill="1" applyBorder="1" applyAlignment="1" applyProtection="1">
      <alignment horizontal="center" vertical="center" wrapText="1"/>
      <protection hidden="1"/>
    </xf>
    <xf numFmtId="0" fontId="11" fillId="7" borderId="5" xfId="0" applyFont="1" applyFill="1" applyBorder="1" applyAlignment="1" applyProtection="1">
      <alignment horizontal="center" vertical="center" wrapText="1"/>
      <protection hidden="1"/>
    </xf>
    <xf numFmtId="43" fontId="7" fillId="16" borderId="0" xfId="2" applyFont="1" applyFill="1" applyBorder="1" applyAlignment="1" applyProtection="1">
      <alignment horizontal="center" vertical="center"/>
      <protection hidden="1"/>
    </xf>
    <xf numFmtId="43" fontId="7" fillId="0" borderId="24" xfId="2" applyFont="1" applyBorder="1" applyAlignment="1" applyProtection="1">
      <alignment horizontal="center"/>
      <protection hidden="1"/>
    </xf>
    <xf numFmtId="43" fontId="7" fillId="0" borderId="26" xfId="2" applyFont="1" applyBorder="1" applyAlignment="1" applyProtection="1">
      <alignment horizontal="center"/>
      <protection hidden="1"/>
    </xf>
    <xf numFmtId="43" fontId="17" fillId="0" borderId="0" xfId="2" applyFont="1" applyFill="1" applyBorder="1" applyAlignment="1" applyProtection="1">
      <alignment horizontal="center" vertical="center" wrapText="1"/>
      <protection hidden="1"/>
    </xf>
    <xf numFmtId="43" fontId="17" fillId="0" borderId="12" xfId="2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textRotation="90" wrapText="1"/>
      <protection hidden="1"/>
    </xf>
    <xf numFmtId="0" fontId="13" fillId="0" borderId="8" xfId="0" applyFont="1" applyBorder="1" applyAlignment="1" applyProtection="1">
      <alignment horizontal="center" vertical="center" textRotation="90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8" xfId="0" applyFont="1" applyBorder="1" applyAlignment="1" applyProtection="1">
      <alignment horizontal="center" vertical="center" wrapText="1"/>
      <protection hidden="1"/>
    </xf>
    <xf numFmtId="43" fontId="13" fillId="0" borderId="10" xfId="2" applyFont="1" applyBorder="1" applyAlignment="1" applyProtection="1">
      <alignment horizontal="center" vertical="center" wrapText="1"/>
      <protection hidden="1"/>
    </xf>
    <xf numFmtId="43" fontId="13" fillId="0" borderId="8" xfId="2" applyFont="1" applyBorder="1" applyAlignment="1" applyProtection="1">
      <alignment horizontal="center" vertical="center" wrapText="1"/>
      <protection hidden="1"/>
    </xf>
    <xf numFmtId="43" fontId="13" fillId="0" borderId="10" xfId="2" applyFont="1" applyFill="1" applyBorder="1" applyAlignment="1" applyProtection="1">
      <alignment horizontal="center" vertical="center" wrapText="1"/>
      <protection hidden="1"/>
    </xf>
    <xf numFmtId="43" fontId="13" fillId="0" borderId="8" xfId="2" applyFont="1" applyFill="1" applyBorder="1" applyAlignment="1" applyProtection="1">
      <alignment horizontal="center" vertical="center" wrapText="1"/>
      <protection hidden="1"/>
    </xf>
    <xf numFmtId="43" fontId="13" fillId="0" borderId="35" xfId="2" applyFont="1" applyFill="1" applyBorder="1" applyAlignment="1" applyProtection="1">
      <alignment horizontal="center" vertical="center" textRotation="90" wrapText="1"/>
      <protection hidden="1"/>
    </xf>
    <xf numFmtId="43" fontId="13" fillId="0" borderId="36" xfId="2" applyFont="1" applyFill="1" applyBorder="1" applyAlignment="1" applyProtection="1">
      <alignment horizontal="center" vertical="center" textRotation="90" wrapText="1"/>
      <protection hidden="1"/>
    </xf>
    <xf numFmtId="0" fontId="4" fillId="15" borderId="42" xfId="0" applyFont="1" applyFill="1" applyBorder="1" applyAlignment="1" applyProtection="1">
      <alignment horizontal="center" vertical="center" wrapText="1"/>
      <protection hidden="1"/>
    </xf>
    <xf numFmtId="0" fontId="4" fillId="15" borderId="43" xfId="0" applyFont="1" applyFill="1" applyBorder="1" applyAlignment="1" applyProtection="1">
      <alignment horizontal="center" vertical="center" wrapText="1"/>
      <protection hidden="1"/>
    </xf>
    <xf numFmtId="0" fontId="4" fillId="15" borderId="44" xfId="0" applyFont="1" applyFill="1" applyBorder="1" applyAlignment="1" applyProtection="1">
      <alignment horizontal="center" vertical="center" wrapText="1"/>
      <protection hidden="1"/>
    </xf>
    <xf numFmtId="4" fontId="8" fillId="0" borderId="1" xfId="0" applyNumberFormat="1" applyFont="1" applyBorder="1" applyAlignment="1" applyProtection="1">
      <alignment horizontal="center" vertical="center"/>
      <protection hidden="1"/>
    </xf>
    <xf numFmtId="0" fontId="13" fillId="6" borderId="2" xfId="0" applyFont="1" applyFill="1" applyBorder="1" applyAlignment="1" applyProtection="1">
      <alignment horizontal="center" vertical="center" wrapText="1"/>
      <protection hidden="1"/>
    </xf>
    <xf numFmtId="0" fontId="13" fillId="6" borderId="43" xfId="0" applyFont="1" applyFill="1" applyBorder="1" applyAlignment="1" applyProtection="1">
      <alignment horizontal="center" vertical="center" wrapText="1"/>
      <protection hidden="1"/>
    </xf>
    <xf numFmtId="0" fontId="13" fillId="6" borderId="3" xfId="0" applyFont="1" applyFill="1" applyBorder="1" applyAlignment="1" applyProtection="1">
      <alignment horizontal="center" vertical="center" wrapText="1"/>
      <protection hidden="1"/>
    </xf>
    <xf numFmtId="164" fontId="20" fillId="14" borderId="10" xfId="0" applyNumberFormat="1" applyFont="1" applyFill="1" applyBorder="1" applyAlignment="1" applyProtection="1">
      <alignment horizontal="center" vertical="center" wrapText="1"/>
      <protection hidden="1"/>
    </xf>
    <xf numFmtId="164" fontId="20" fillId="4" borderId="11" xfId="0" applyNumberFormat="1" applyFont="1" applyFill="1" applyBorder="1" applyAlignment="1" applyProtection="1">
      <alignment horizontal="center" vertical="center" wrapText="1"/>
      <protection hidden="1"/>
    </xf>
    <xf numFmtId="164" fontId="20" fillId="4" borderId="7" xfId="0" applyNumberFormat="1" applyFont="1" applyFill="1" applyBorder="1" applyAlignment="1" applyProtection="1">
      <alignment horizontal="center" vertical="center" wrapText="1"/>
      <protection hidden="1"/>
    </xf>
    <xf numFmtId="164" fontId="20" fillId="4" borderId="9" xfId="0" applyNumberFormat="1" applyFont="1" applyFill="1" applyBorder="1" applyAlignment="1" applyProtection="1">
      <alignment horizontal="center" vertical="center" wrapText="1"/>
      <protection hidden="1"/>
    </xf>
  </cellXfs>
  <cellStyles count="3">
    <cellStyle name="Migliaia" xfId="2" builtinId="3"/>
    <cellStyle name="Normale" xfId="0" builtinId="0"/>
    <cellStyle name="Percentuale" xfId="1" builtinId="5"/>
  </cellStyles>
  <dxfs count="66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4" formatCode="#,##0.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5" formatCode="_-* #,##0.00_-;\-* #,##0.00_-;_-* &quot;-&quot;??_-;_-@_-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5" formatCode="_-* #,##0.00_-;\-* #,##0.00_-;_-* &quot;-&quot;??_-;_-@_-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5" formatCode="_-* #,##0.00_-;\-* #,##0.00_-;_-* &quot;-&quot;??_-;_-@_-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9" tint="0.79998168889431442"/>
        </patternFill>
      </fill>
    </dxf>
    <dxf>
      <font>
        <strike val="0"/>
        <color rgb="FFFF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0000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lor rgb="FFFFFF00"/>
      </font>
      <fill>
        <patternFill>
          <bgColor rgb="FF7030A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64" formatCode="_-* #,##0.00\ _€_-;\-* #,##0.00\ _€_-;_-* &quot;-&quot;??\ _€_-;_-@_-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alignment horizontal="general" vertical="center" textRotation="0" wrapText="0" indent="0" justifyLastLine="0" shrinkToFit="0" readingOrder="0"/>
      <protection locked="1" hidden="1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4" formatCode="#,##0.0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4" formatCode="#,##0.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1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minor"/>
      </font>
      <alignment horizontal="general" vertical="center" textRotation="0" wrapText="0" indent="0" justifyLastLine="0" shrinkToFit="0" readingOrder="0"/>
      <protection locked="1" hidden="1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protection locked="1" hidden="1"/>
    </dxf>
  </dxfs>
  <tableStyles count="0" defaultTableStyle="TableStyleMedium9" defaultPivotStyle="PivotStyleLight16"/>
  <colors>
    <mruColors>
      <color rgb="FFFFCC99"/>
      <color rgb="FFFFCC66"/>
      <color rgb="FFFFFF99"/>
      <color rgb="FFFF99CC"/>
      <color rgb="FFF0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3B56DE1-45B4-4E92-A406-C1838A505E83}" name="CostoPersonale" displayName="CostoPersonale" ref="A2:M76" totalsRowCount="1" headerRowDxfId="65" dataDxfId="63" totalsRowDxfId="61" headerRowBorderDxfId="64" tableBorderDxfId="62" totalsRowBorderDxfId="60">
  <autoFilter ref="A2:M75" xr:uid="{23B56DE1-45B4-4E92-A406-C1838A505E83}"/>
  <tableColumns count="13">
    <tableColumn id="1" xr3:uid="{8B345CC0-2F68-47CB-8EE2-038804D9B4E8}" name="MISSIONE" dataDxfId="59" totalsRowDxfId="12"/>
    <tableColumn id="12" xr3:uid="{EA942222-E3BE-408B-9862-0EF9535BC2B6}" name="PROGRAMMA" dataDxfId="58" totalsRowDxfId="11"/>
    <tableColumn id="2" xr3:uid="{C5DA7AF4-68CD-4DA8-882D-590B6C3E1B89}" name="Descrizione" totalsRowLabel="TOTALI" dataDxfId="57" totalsRowDxfId="10"/>
    <tableColumn id="10" xr3:uid="{5BBBFF37-3506-41C9-BDE3-D7E4F663EDCC}" name="personale" totalsRowFunction="sum" dataDxfId="56" totalsRowDxfId="9" dataCellStyle="Migliaia"/>
    <tableColumn id="11" xr3:uid="{EE559F05-7BCF-4FBD-9B56-7E9BCF90A49C}" name="irap" totalsRowFunction="sum" dataDxfId="55" totalsRowDxfId="8" dataCellStyle="Migliaia"/>
    <tableColumn id="13" xr3:uid="{53DDB5E1-BD46-4AA8-9AB3-71BF61149BDD}" name="comando" totalsRowFunction="sum" dataDxfId="54" totalsRowDxfId="7" dataCellStyle="Migliaia"/>
    <tableColumn id="3" xr3:uid="{ED59FB3E-CDEF-4435-AC26-E75056E62B42}" name="REDDITI DA LAVORO DIPENDENTE E ONERI_x000a_dato BDAP_x000a__x000a_(oneri diretti + oneri riflessi + irap + rimborso personale in comando)_x000a__x000a__x000a__x000a__x000a_A" totalsRowFunction="sum" dataDxfId="53" totalsRowDxfId="6">
      <calculatedColumnFormula>SUM(CostoPersonale[[#This Row],[personale]:[comando]])</calculatedColumnFormula>
    </tableColumn>
    <tableColumn id="4" xr3:uid="{37F9D4E9-72AB-4B53-B252-F14A83289717}" name="_x000a_SALARIO ACCESSORIO E ALTRI ONERI COMPLESSIVI INDIVISI_x000a__x000a_(ATTENZIONE! l'importo verrà riproporzionato automaticamente dal file, nella riga 82 del foglio SINTESI SPESA PER FUNZIONI)_x000a__x000a__x000a__x000a__x000a_B_x000a_" totalsRowFunction="sum" dataDxfId="52" totalsRowDxfId="5"/>
    <tableColumn id="5" xr3:uid="{A28320F1-DE00-4E28-B412-2D6AA3C17D78}" name="Spese dirigenziali, apicali, altro personale di comparto_x000a__x000a_Importo totale da ripartire in base all'effettiva attività svolta dal dipendente_x000a_ (oneri diretti + oneri riflessi + IRAP)_x000a__x000a__x000a__x000a_C" totalsRowFunction="sum" dataDxfId="51" totalsRowDxfId="4"/>
    <tableColumn id="6" xr3:uid="{FF50F825-BC78-40AC-878D-7A9761BCE2C2}" name="Spesa dirigenti, apicali, altro personale di comparto_x000a__x000a_Quota di competenza riclassificata in base all'effettiva attività svolta dal dipendente_x000a_ (oneri diretti + oneri riflessi + IRAP)_x000a__x000a_C1" totalsRowFunction="sum" dataDxfId="50" totalsRowDxfId="3"/>
    <tableColumn id="7" xr3:uid="{ED5CFC31-B914-4D99-96BA-DB0FCD4B64BF}" name="_x000a__x000a__x000a_Entrate da rimborso personale in comando e/o altri rimborsi spese personale_x000a__x000a__x000a__x000a__x000a__x000a__x000a_D " totalsRowFunction="sum" dataDxfId="49" totalsRowDxfId="2"/>
    <tableColumn id="8" xr3:uid="{335FF3B3-4CE3-4922-8A18-BA18E5A57AA0}" name="Spesa di personale netta_x000a__x000a_E=A-B-C+C1-D" totalsRowFunction="sum" dataDxfId="48" totalsRowDxfId="1">
      <calculatedColumnFormula>SUM(IF((G3-H3-I3+J3-K3)&gt;=0,G3-H3-I3+J3-K3,""))</calculatedColumnFormula>
    </tableColumn>
    <tableColumn id="9" xr3:uid="{A5508133-77B3-40B5-B047-EE9BADC57A46}" name="NOTE" dataDxfId="47" totalsRowDxfId="0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02D46FB-20BE-4273-8BCC-0C9A4DA25B1D}" name="AltrePoste" displayName="AltrePoste" ref="A4:K77" totalsRowShown="0" headerRowDxfId="46" dataDxfId="44" headerRowBorderDxfId="45" tableBorderDxfId="43" totalsRowBorderDxfId="42">
  <autoFilter ref="A4:K77" xr:uid="{C02D46FB-20BE-4273-8BCC-0C9A4DA25B1D}"/>
  <tableColumns count="11">
    <tableColumn id="1" xr3:uid="{4C2D0F81-331C-469A-A938-2439263BE0C3}" name="MISSIONE" dataDxfId="41"/>
    <tableColumn id="11" xr3:uid="{47BFEBC1-C6BE-4128-80EB-2BB848842FC4}" name="PROGRAMMA" dataDxfId="40"/>
    <tableColumn id="2" xr3:uid="{697F1FF0-E7C8-4A0D-B59F-B6329B3C2B01}" name="DESCRIZIONE" dataDxfId="39"/>
    <tableColumn id="3" xr3:uid="{C77402F6-B093-4258-B86F-CC3217D04944}" name="Entrate titolo 3 da BDAP_x000a__x000a_A" dataDxfId="38" dataCellStyle="Migliaia"/>
    <tableColumn id="4" xr3:uid="{5CFFA257-D689-451F-91B6-90E5233E0232}" name="Entrate afferenti servizi esterni all'ente_x000a__x000a_A1" dataDxfId="37" dataCellStyle="Migliaia"/>
    <tableColumn id="5" xr3:uid="{24ABB5C3-3A80-41F6-8F88-059A14B35353}" name="NOTE ALLE COLONNE &quot;A&quot;" dataDxfId="36"/>
    <tableColumn id="6" xr3:uid="{3F186E1E-0E03-476B-AE96-6197F63DC71A}" name="  Rettifiche e partite compensative Unione/Comuni e viceversa_x000a__x000a_B" dataDxfId="35" dataCellStyle="Migliaia"/>
    <tableColumn id="7" xr3:uid="{F6A2741F-6BC8-449B-8771-2CA8DECD8095}" name="NOTE ALLA COLONNA &quot;B&quot;" dataDxfId="34"/>
    <tableColumn id="9" xr3:uid="{21C66A23-C1FC-4A5F-91B4-2FDCECC6B632}" name="Spese nette sostenute dai comuni per le funzioni gestite in forma associata senza conferimento degli stanziamenti di entrata e spesa_x000a__x000a_C" dataDxfId="33" dataCellStyle="Migliaia"/>
    <tableColumn id="10" xr3:uid="{DCDB9FAD-D7A5-4F37-BA50-08F7E95448BC}" name="NOTE ALLA COLONNA &quot;C&quot;" dataDxfId="32"/>
    <tableColumn id="8" xr3:uid="{E6E4ABAA-4DC4-4F61-BFF2-FAFA0B099BF4}" name="RETTIFICHE ALLA SPESA CORRENTE_x000a__x000a_D=A+A1+B-C" dataDxfId="31">
      <calculatedColumnFormula>D5+AltrePoste[[#This Row],[Entrate afferenti servizi esterni all''ente
A1]]+G5+AltrePoste[[#This Row],[Spese nette sostenute dai comuni per le funzioni gestite in forma associata senza conferimento degli stanziamenti di entrata e spesa
C]]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">
    <tabColor theme="9" tint="0.59999389629810485"/>
  </sheetPr>
  <dimension ref="A1:EI88"/>
  <sheetViews>
    <sheetView showGridLines="0" tabSelected="1" zoomScaleNormal="100" zoomScaleSheetLayoutView="25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D1" sqref="D1:H3"/>
    </sheetView>
  </sheetViews>
  <sheetFormatPr defaultColWidth="9.140625" defaultRowHeight="12" x14ac:dyDescent="0.2"/>
  <cols>
    <col min="1" max="2" width="2.42578125" style="105" customWidth="1"/>
    <col min="3" max="3" width="32.28515625" style="106" customWidth="1"/>
    <col min="4" max="4" width="16.5703125" style="24" bestFit="1" customWidth="1"/>
    <col min="5" max="5" width="16.5703125" style="107" bestFit="1" customWidth="1"/>
    <col min="6" max="6" width="16.5703125" style="24" bestFit="1" customWidth="1"/>
    <col min="7" max="7" width="14.140625" style="24" customWidth="1"/>
    <col min="8" max="8" width="16.5703125" style="107" bestFit="1" customWidth="1"/>
    <col min="9" max="9" width="4" style="22" bestFit="1" customWidth="1"/>
    <col min="10" max="10" width="6.85546875" style="23" customWidth="1"/>
    <col min="11" max="11" width="16.140625" style="24" customWidth="1"/>
    <col min="12" max="12" width="6.85546875" style="23" customWidth="1"/>
    <col min="13" max="13" width="17.42578125" style="24" customWidth="1"/>
    <col min="14" max="14" width="7.85546875" style="23" customWidth="1"/>
    <col min="15" max="15" width="16.140625" style="24" customWidth="1"/>
    <col min="16" max="16" width="7.85546875" style="23" customWidth="1"/>
    <col min="17" max="17" width="16.140625" style="24" customWidth="1"/>
    <col min="18" max="18" width="7.85546875" style="23" customWidth="1"/>
    <col min="19" max="19" width="16.140625" style="24" customWidth="1"/>
    <col min="20" max="20" width="7.85546875" style="23" customWidth="1"/>
    <col min="21" max="21" width="16.140625" style="24" customWidth="1"/>
    <col min="22" max="22" width="7.85546875" style="23" customWidth="1"/>
    <col min="23" max="23" width="16.140625" style="24" customWidth="1"/>
    <col min="24" max="24" width="7.85546875" style="23" customWidth="1"/>
    <col min="25" max="25" width="16.140625" style="24" customWidth="1"/>
    <col min="26" max="26" width="7.85546875" style="23" customWidth="1"/>
    <col min="27" max="27" width="16.140625" style="24" customWidth="1"/>
    <col min="28" max="28" width="7.85546875" style="23" customWidth="1"/>
    <col min="29" max="29" width="16.140625" style="24" customWidth="1"/>
    <col min="30" max="30" width="7.85546875" style="23" customWidth="1"/>
    <col min="31" max="31" width="16.140625" style="24" customWidth="1"/>
    <col min="32" max="32" width="7.85546875" style="23" customWidth="1"/>
    <col min="33" max="33" width="16.140625" style="24" customWidth="1"/>
    <col min="34" max="34" width="7.85546875" style="23" customWidth="1"/>
    <col min="35" max="35" width="17.42578125" style="24" customWidth="1"/>
    <col min="36" max="36" width="7.85546875" style="23" customWidth="1"/>
    <col min="37" max="37" width="17.42578125" style="24" customWidth="1"/>
    <col min="38" max="38" width="7.85546875" style="23" customWidth="1"/>
    <col min="39" max="39" width="16.140625" style="24" customWidth="1"/>
    <col min="40" max="40" width="7.85546875" style="23" customWidth="1"/>
    <col min="41" max="41" width="16.140625" style="24" customWidth="1"/>
    <col min="42" max="42" width="6.85546875" style="23" customWidth="1"/>
    <col min="43" max="43" width="16.140625" style="24" customWidth="1"/>
    <col min="44" max="44" width="6.85546875" style="23" customWidth="1"/>
    <col min="45" max="45" width="17.42578125" style="24" customWidth="1"/>
    <col min="46" max="46" width="7.85546875" style="23" customWidth="1"/>
    <col min="47" max="47" width="17.42578125" style="24" customWidth="1"/>
    <col min="48" max="48" width="7.85546875" style="23" customWidth="1"/>
    <col min="49" max="49" width="17.42578125" style="24" customWidth="1"/>
    <col min="50" max="50" width="7.85546875" style="23" customWidth="1"/>
    <col min="51" max="51" width="16.140625" style="24" customWidth="1"/>
    <col min="52" max="52" width="7.85546875" style="23" customWidth="1"/>
    <col min="53" max="53" width="16.140625" style="24" customWidth="1"/>
    <col min="54" max="54" width="6.85546875" style="23" customWidth="1"/>
    <col min="55" max="55" width="16.140625" style="24" customWidth="1"/>
    <col min="56" max="56" width="6.85546875" style="23" customWidth="1"/>
    <col min="57" max="57" width="16.140625" style="24" customWidth="1"/>
    <col min="58" max="58" width="7.85546875" style="23" customWidth="1"/>
    <col min="59" max="59" width="16.140625" style="24" customWidth="1"/>
    <col min="60" max="60" width="7.85546875" style="23" customWidth="1"/>
    <col min="61" max="61" width="16.140625" style="24" customWidth="1"/>
    <col min="62" max="62" width="6.85546875" style="23" customWidth="1"/>
    <col min="63" max="63" width="16.140625" style="24" customWidth="1"/>
    <col min="64" max="64" width="6.85546875" style="23" customWidth="1"/>
    <col min="65" max="65" width="19.7109375" style="24" customWidth="1"/>
    <col min="66" max="66" width="6.85546875" style="23" customWidth="1"/>
    <col min="67" max="67" width="16.140625" style="24" customWidth="1"/>
    <col min="68" max="68" width="6.85546875" style="23" customWidth="1"/>
    <col min="69" max="69" width="19.7109375" style="24" customWidth="1"/>
    <col min="70" max="70" width="7.85546875" style="23" customWidth="1"/>
    <col min="71" max="71" width="16.140625" style="24" customWidth="1"/>
    <col min="72" max="72" width="7.85546875" style="23" customWidth="1"/>
    <col min="73" max="73" width="19.7109375" style="24" customWidth="1"/>
    <col min="74" max="74" width="7.85546875" style="23" customWidth="1"/>
    <col min="75" max="75" width="16.140625" style="24" customWidth="1"/>
    <col min="76" max="76" width="7.85546875" style="23" customWidth="1"/>
    <col min="77" max="77" width="19.7109375" style="24" customWidth="1"/>
    <col min="78" max="78" width="7.85546875" style="23" customWidth="1"/>
    <col min="79" max="79" width="16.140625" style="24" customWidth="1"/>
    <col min="80" max="80" width="7.85546875" style="23" customWidth="1"/>
    <col min="81" max="81" width="19.7109375" style="24" customWidth="1"/>
    <col min="82" max="82" width="6.85546875" style="23" customWidth="1"/>
    <col min="83" max="83" width="16.140625" style="24" customWidth="1"/>
    <col min="84" max="84" width="7.85546875" style="23" customWidth="1"/>
    <col min="85" max="85" width="19.7109375" style="24" customWidth="1"/>
    <col min="86" max="86" width="6.85546875" style="23" customWidth="1"/>
    <col min="87" max="87" width="17.42578125" style="24" customWidth="1"/>
    <col min="88" max="88" width="6.85546875" style="23" customWidth="1"/>
    <col min="89" max="89" width="19.7109375" style="24" customWidth="1"/>
    <col min="90" max="90" width="6.85546875" style="23" customWidth="1"/>
    <col min="91" max="91" width="17.42578125" style="24" customWidth="1"/>
    <col min="92" max="92" width="6.85546875" style="23" customWidth="1"/>
    <col min="93" max="93" width="19.7109375" style="24" customWidth="1"/>
    <col min="94" max="94" width="6.85546875" style="23" customWidth="1"/>
    <col min="95" max="95" width="17.42578125" style="24" customWidth="1"/>
    <col min="96" max="96" width="6.85546875" style="23" customWidth="1"/>
    <col min="97" max="97" width="19.7109375" style="24" customWidth="1"/>
    <col min="98" max="98" width="6.85546875" style="23" customWidth="1"/>
    <col min="99" max="99" width="17.42578125" style="24" customWidth="1"/>
    <col min="100" max="100" width="6.85546875" style="23" customWidth="1"/>
    <col min="101" max="101" width="19.7109375" style="24" customWidth="1"/>
    <col min="102" max="102" width="6.85546875" style="23" customWidth="1"/>
    <col min="103" max="103" width="17.42578125" style="24" customWidth="1"/>
    <col min="104" max="104" width="6.85546875" style="23" customWidth="1"/>
    <col min="105" max="105" width="19.7109375" style="24" customWidth="1"/>
    <col min="106" max="106" width="6.85546875" style="23" customWidth="1"/>
    <col min="107" max="107" width="17.42578125" style="24" customWidth="1"/>
    <col min="108" max="108" width="6.85546875" style="23" customWidth="1"/>
    <col min="109" max="109" width="19.7109375" style="24" customWidth="1"/>
    <col min="110" max="110" width="6.85546875" style="23" customWidth="1"/>
    <col min="111" max="111" width="17.42578125" style="24" customWidth="1"/>
    <col min="112" max="112" width="6.85546875" style="23" customWidth="1"/>
    <col min="113" max="113" width="19.7109375" style="24" customWidth="1"/>
    <col min="114" max="114" width="6.85546875" style="23" customWidth="1"/>
    <col min="115" max="115" width="17.42578125" style="24" customWidth="1"/>
    <col min="116" max="116" width="6.85546875" style="23" customWidth="1"/>
    <col min="117" max="117" width="19.7109375" style="24" customWidth="1"/>
    <col min="118" max="118" width="6.85546875" style="23" customWidth="1"/>
    <col min="119" max="119" width="17.42578125" style="24" customWidth="1"/>
    <col min="120" max="120" width="6.85546875" style="23" customWidth="1"/>
    <col min="121" max="121" width="19.7109375" style="24" customWidth="1"/>
    <col min="122" max="122" width="6.85546875" style="23" customWidth="1"/>
    <col min="123" max="123" width="17.42578125" style="24" customWidth="1"/>
    <col min="124" max="124" width="6.85546875" style="23" customWidth="1"/>
    <col min="125" max="125" width="19.7109375" style="24" customWidth="1"/>
    <col min="126" max="126" width="6.85546875" style="23" customWidth="1"/>
    <col min="127" max="127" width="17.42578125" style="24" customWidth="1"/>
    <col min="128" max="128" width="6.85546875" style="23" customWidth="1"/>
    <col min="129" max="129" width="19.7109375" style="24" customWidth="1"/>
    <col min="130" max="130" width="6.85546875" style="23" customWidth="1"/>
    <col min="131" max="131" width="17.42578125" style="24" customWidth="1"/>
    <col min="132" max="132" width="6.85546875" style="23" customWidth="1"/>
    <col min="133" max="133" width="17.42578125" style="24" customWidth="1"/>
    <col min="134" max="134" width="27.42578125" style="24" customWidth="1"/>
    <col min="135" max="135" width="22.42578125" style="24" customWidth="1"/>
    <col min="136" max="136" width="22.42578125" style="24" hidden="1" customWidth="1"/>
    <col min="137" max="137" width="60.5703125" style="25" customWidth="1"/>
    <col min="138" max="138" width="4.85546875" style="25" bestFit="1" customWidth="1"/>
    <col min="139" max="16384" width="9.140625" style="25"/>
  </cols>
  <sheetData>
    <row r="1" spans="1:139" ht="12.75" thickBot="1" x14ac:dyDescent="0.25">
      <c r="A1" s="257" t="s">
        <v>0</v>
      </c>
      <c r="B1" s="257"/>
      <c r="C1" s="257"/>
      <c r="D1" s="259" t="s">
        <v>196</v>
      </c>
      <c r="E1" s="260"/>
      <c r="F1" s="260"/>
      <c r="G1" s="260"/>
      <c r="H1" s="261"/>
      <c r="J1" s="220" t="s">
        <v>1</v>
      </c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2"/>
      <c r="BJ1" s="229" t="s">
        <v>2</v>
      </c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  <c r="DD1" s="230"/>
      <c r="DE1" s="230"/>
      <c r="DF1" s="230"/>
      <c r="DG1" s="230"/>
      <c r="DH1" s="230"/>
      <c r="DI1" s="230"/>
      <c r="DJ1" s="230"/>
      <c r="DK1" s="230"/>
      <c r="DL1" s="230"/>
      <c r="DM1" s="230"/>
      <c r="DN1" s="230"/>
      <c r="DO1" s="230"/>
      <c r="DP1" s="230"/>
      <c r="DQ1" s="230"/>
      <c r="DR1" s="230"/>
      <c r="DS1" s="230"/>
      <c r="DT1" s="230"/>
      <c r="DU1" s="230"/>
      <c r="DV1" s="230"/>
      <c r="DW1" s="230"/>
      <c r="DX1" s="230"/>
      <c r="DY1" s="231"/>
    </row>
    <row r="2" spans="1:139" ht="12.75" thickBot="1" x14ac:dyDescent="0.25">
      <c r="A2" s="257"/>
      <c r="B2" s="257"/>
      <c r="C2" s="257"/>
      <c r="D2" s="262"/>
      <c r="E2" s="263"/>
      <c r="F2" s="263"/>
      <c r="G2" s="263"/>
      <c r="H2" s="264"/>
      <c r="I2" s="26"/>
      <c r="J2" s="223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  <c r="BI2" s="225"/>
      <c r="BJ2" s="232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3"/>
      <c r="DG2" s="233"/>
      <c r="DH2" s="233"/>
      <c r="DI2" s="233"/>
      <c r="DJ2" s="233"/>
      <c r="DK2" s="233"/>
      <c r="DL2" s="233"/>
      <c r="DM2" s="233"/>
      <c r="DN2" s="233"/>
      <c r="DO2" s="233"/>
      <c r="DP2" s="233"/>
      <c r="DQ2" s="233"/>
      <c r="DR2" s="233"/>
      <c r="DS2" s="233"/>
      <c r="DT2" s="233"/>
      <c r="DU2" s="233"/>
      <c r="DV2" s="233"/>
      <c r="DW2" s="233"/>
      <c r="DX2" s="233"/>
      <c r="DY2" s="234"/>
      <c r="ED2" s="279" t="s">
        <v>3</v>
      </c>
      <c r="EE2" s="280"/>
    </row>
    <row r="3" spans="1:139" ht="25.5" customHeight="1" thickBot="1" x14ac:dyDescent="0.25">
      <c r="A3" s="258"/>
      <c r="B3" s="258"/>
      <c r="C3" s="258"/>
      <c r="D3" s="265"/>
      <c r="E3" s="266"/>
      <c r="F3" s="266"/>
      <c r="G3" s="266"/>
      <c r="H3" s="267"/>
      <c r="J3" s="226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8"/>
      <c r="BJ3" s="235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  <c r="DF3" s="236"/>
      <c r="DG3" s="236"/>
      <c r="DH3" s="236"/>
      <c r="DI3" s="236"/>
      <c r="DJ3" s="236"/>
      <c r="DK3" s="236"/>
      <c r="DL3" s="236"/>
      <c r="DM3" s="236"/>
      <c r="DN3" s="236"/>
      <c r="DO3" s="236"/>
      <c r="DP3" s="236"/>
      <c r="DQ3" s="236"/>
      <c r="DR3" s="236"/>
      <c r="DS3" s="236"/>
      <c r="DT3" s="236"/>
      <c r="DU3" s="236"/>
      <c r="DV3" s="236"/>
      <c r="DW3" s="236"/>
      <c r="DX3" s="236"/>
      <c r="DY3" s="237"/>
      <c r="DZ3" s="275" t="s">
        <v>4</v>
      </c>
      <c r="EA3" s="275"/>
      <c r="EB3" s="275"/>
      <c r="EC3" s="275"/>
      <c r="ED3" s="218" t="s">
        <v>5</v>
      </c>
      <c r="EE3" s="219"/>
    </row>
    <row r="4" spans="1:139" s="31" customFormat="1" ht="30.75" customHeight="1" x14ac:dyDescent="0.2">
      <c r="A4" s="283" t="s">
        <v>6</v>
      </c>
      <c r="B4" s="283" t="s">
        <v>7</v>
      </c>
      <c r="C4" s="285" t="s">
        <v>8</v>
      </c>
      <c r="D4" s="287" t="s">
        <v>195</v>
      </c>
      <c r="E4" s="289" t="s">
        <v>9</v>
      </c>
      <c r="F4" s="287" t="s">
        <v>10</v>
      </c>
      <c r="G4" s="289" t="s">
        <v>11</v>
      </c>
      <c r="H4" s="289" t="s">
        <v>12</v>
      </c>
      <c r="I4" s="291" t="s">
        <v>13</v>
      </c>
      <c r="J4" s="244" t="s">
        <v>14</v>
      </c>
      <c r="K4" s="245"/>
      <c r="L4" s="245"/>
      <c r="M4" s="246"/>
      <c r="N4" s="244" t="s">
        <v>15</v>
      </c>
      <c r="O4" s="245"/>
      <c r="P4" s="245"/>
      <c r="Q4" s="246"/>
      <c r="R4" s="244" t="s">
        <v>16</v>
      </c>
      <c r="S4" s="245"/>
      <c r="T4" s="245"/>
      <c r="U4" s="246"/>
      <c r="V4" s="244" t="s">
        <v>17</v>
      </c>
      <c r="W4" s="245"/>
      <c r="X4" s="245"/>
      <c r="Y4" s="246"/>
      <c r="Z4" s="244" t="s">
        <v>18</v>
      </c>
      <c r="AA4" s="245"/>
      <c r="AB4" s="245"/>
      <c r="AC4" s="246"/>
      <c r="AD4" s="244" t="s">
        <v>19</v>
      </c>
      <c r="AE4" s="245"/>
      <c r="AF4" s="245"/>
      <c r="AG4" s="246"/>
      <c r="AH4" s="244" t="s">
        <v>20</v>
      </c>
      <c r="AI4" s="245"/>
      <c r="AJ4" s="245"/>
      <c r="AK4" s="246"/>
      <c r="AL4" s="244" t="s">
        <v>21</v>
      </c>
      <c r="AM4" s="245"/>
      <c r="AN4" s="245"/>
      <c r="AO4" s="246"/>
      <c r="AP4" s="244" t="s">
        <v>22</v>
      </c>
      <c r="AQ4" s="245"/>
      <c r="AR4" s="245"/>
      <c r="AS4" s="246"/>
      <c r="AT4" s="244" t="s">
        <v>23</v>
      </c>
      <c r="AU4" s="245"/>
      <c r="AV4" s="245"/>
      <c r="AW4" s="246"/>
      <c r="AX4" s="244" t="s">
        <v>24</v>
      </c>
      <c r="AY4" s="245"/>
      <c r="AZ4" s="245"/>
      <c r="BA4" s="246"/>
      <c r="BB4" s="244" t="s">
        <v>25</v>
      </c>
      <c r="BC4" s="245"/>
      <c r="BD4" s="245"/>
      <c r="BE4" s="246"/>
      <c r="BF4" s="244" t="s">
        <v>26</v>
      </c>
      <c r="BG4" s="245"/>
      <c r="BH4" s="245"/>
      <c r="BI4" s="246"/>
      <c r="BJ4" s="241" t="s">
        <v>27</v>
      </c>
      <c r="BK4" s="242"/>
      <c r="BL4" s="242"/>
      <c r="BM4" s="243"/>
      <c r="BN4" s="241" t="s">
        <v>27</v>
      </c>
      <c r="BO4" s="242"/>
      <c r="BP4" s="242"/>
      <c r="BQ4" s="243"/>
      <c r="BR4" s="241" t="s">
        <v>27</v>
      </c>
      <c r="BS4" s="242"/>
      <c r="BT4" s="242"/>
      <c r="BU4" s="243"/>
      <c r="BV4" s="241" t="s">
        <v>27</v>
      </c>
      <c r="BW4" s="242"/>
      <c r="BX4" s="242"/>
      <c r="BY4" s="243"/>
      <c r="BZ4" s="241" t="s">
        <v>27</v>
      </c>
      <c r="CA4" s="242"/>
      <c r="CB4" s="242"/>
      <c r="CC4" s="243"/>
      <c r="CD4" s="241" t="s">
        <v>27</v>
      </c>
      <c r="CE4" s="242"/>
      <c r="CF4" s="242"/>
      <c r="CG4" s="243"/>
      <c r="CH4" s="241" t="s">
        <v>27</v>
      </c>
      <c r="CI4" s="242"/>
      <c r="CJ4" s="242"/>
      <c r="CK4" s="243"/>
      <c r="CL4" s="241" t="s">
        <v>27</v>
      </c>
      <c r="CM4" s="242"/>
      <c r="CN4" s="242"/>
      <c r="CO4" s="243"/>
      <c r="CP4" s="241" t="s">
        <v>27</v>
      </c>
      <c r="CQ4" s="242"/>
      <c r="CR4" s="242"/>
      <c r="CS4" s="243"/>
      <c r="CT4" s="241" t="s">
        <v>27</v>
      </c>
      <c r="CU4" s="242"/>
      <c r="CV4" s="242"/>
      <c r="CW4" s="243"/>
      <c r="CX4" s="241" t="s">
        <v>27</v>
      </c>
      <c r="CY4" s="242"/>
      <c r="CZ4" s="242"/>
      <c r="DA4" s="243"/>
      <c r="DB4" s="241" t="s">
        <v>27</v>
      </c>
      <c r="DC4" s="242"/>
      <c r="DD4" s="242"/>
      <c r="DE4" s="243"/>
      <c r="DF4" s="241" t="s">
        <v>27</v>
      </c>
      <c r="DG4" s="242"/>
      <c r="DH4" s="242"/>
      <c r="DI4" s="243"/>
      <c r="DJ4" s="241" t="s">
        <v>27</v>
      </c>
      <c r="DK4" s="242"/>
      <c r="DL4" s="242"/>
      <c r="DM4" s="243"/>
      <c r="DN4" s="241" t="s">
        <v>27</v>
      </c>
      <c r="DO4" s="242"/>
      <c r="DP4" s="242"/>
      <c r="DQ4" s="243"/>
      <c r="DR4" s="241" t="s">
        <v>27</v>
      </c>
      <c r="DS4" s="242"/>
      <c r="DT4" s="242"/>
      <c r="DU4" s="243"/>
      <c r="DV4" s="241" t="s">
        <v>27</v>
      </c>
      <c r="DW4" s="242"/>
      <c r="DX4" s="242"/>
      <c r="DY4" s="243"/>
      <c r="DZ4" s="276"/>
      <c r="EA4" s="277"/>
      <c r="EB4" s="277"/>
      <c r="EC4" s="277"/>
      <c r="ED4" s="214" t="s">
        <v>28</v>
      </c>
      <c r="EE4" s="215"/>
      <c r="EF4" s="200"/>
      <c r="EG4" s="268" t="s">
        <v>29</v>
      </c>
      <c r="EH4" s="30"/>
      <c r="EI4" s="30"/>
    </row>
    <row r="5" spans="1:139" s="31" customFormat="1" ht="81" customHeight="1" thickBot="1" x14ac:dyDescent="0.25">
      <c r="A5" s="284"/>
      <c r="B5" s="284"/>
      <c r="C5" s="286"/>
      <c r="D5" s="288"/>
      <c r="E5" s="290"/>
      <c r="F5" s="288"/>
      <c r="G5" s="290"/>
      <c r="H5" s="290"/>
      <c r="I5" s="291"/>
      <c r="J5" s="293" t="s">
        <v>188</v>
      </c>
      <c r="K5" s="294"/>
      <c r="L5" s="294"/>
      <c r="M5" s="295"/>
      <c r="N5" s="293" t="s">
        <v>188</v>
      </c>
      <c r="O5" s="294"/>
      <c r="P5" s="294"/>
      <c r="Q5" s="295"/>
      <c r="R5" s="293" t="s">
        <v>188</v>
      </c>
      <c r="S5" s="294"/>
      <c r="T5" s="294"/>
      <c r="U5" s="295"/>
      <c r="V5" s="293" t="s">
        <v>188</v>
      </c>
      <c r="W5" s="294"/>
      <c r="X5" s="294"/>
      <c r="Y5" s="295"/>
      <c r="Z5" s="293" t="s">
        <v>188</v>
      </c>
      <c r="AA5" s="294"/>
      <c r="AB5" s="294"/>
      <c r="AC5" s="295"/>
      <c r="AD5" s="293" t="s">
        <v>188</v>
      </c>
      <c r="AE5" s="294"/>
      <c r="AF5" s="294"/>
      <c r="AG5" s="295"/>
      <c r="AH5" s="293" t="s">
        <v>188</v>
      </c>
      <c r="AI5" s="294"/>
      <c r="AJ5" s="294"/>
      <c r="AK5" s="295"/>
      <c r="AL5" s="293" t="s">
        <v>188</v>
      </c>
      <c r="AM5" s="294"/>
      <c r="AN5" s="294"/>
      <c r="AO5" s="295"/>
      <c r="AP5" s="293" t="s">
        <v>188</v>
      </c>
      <c r="AQ5" s="294"/>
      <c r="AR5" s="294"/>
      <c r="AS5" s="295"/>
      <c r="AT5" s="293" t="s">
        <v>188</v>
      </c>
      <c r="AU5" s="294"/>
      <c r="AV5" s="294"/>
      <c r="AW5" s="295"/>
      <c r="AX5" s="293" t="s">
        <v>188</v>
      </c>
      <c r="AY5" s="294"/>
      <c r="AZ5" s="294"/>
      <c r="BA5" s="295"/>
      <c r="BB5" s="293" t="s">
        <v>188</v>
      </c>
      <c r="BC5" s="294"/>
      <c r="BD5" s="294"/>
      <c r="BE5" s="295"/>
      <c r="BF5" s="293" t="s">
        <v>188</v>
      </c>
      <c r="BG5" s="294"/>
      <c r="BH5" s="294"/>
      <c r="BI5" s="295"/>
      <c r="BJ5" s="253" t="s">
        <v>31</v>
      </c>
      <c r="BK5" s="254"/>
      <c r="BL5" s="255" t="s">
        <v>32</v>
      </c>
      <c r="BM5" s="256"/>
      <c r="BN5" s="253" t="s">
        <v>31</v>
      </c>
      <c r="BO5" s="254"/>
      <c r="BP5" s="255" t="s">
        <v>32</v>
      </c>
      <c r="BQ5" s="256"/>
      <c r="BR5" s="253" t="s">
        <v>31</v>
      </c>
      <c r="BS5" s="254"/>
      <c r="BT5" s="255" t="s">
        <v>32</v>
      </c>
      <c r="BU5" s="256"/>
      <c r="BV5" s="253" t="s">
        <v>31</v>
      </c>
      <c r="BW5" s="254"/>
      <c r="BX5" s="255" t="s">
        <v>32</v>
      </c>
      <c r="BY5" s="256"/>
      <c r="BZ5" s="253" t="s">
        <v>31</v>
      </c>
      <c r="CA5" s="254"/>
      <c r="CB5" s="255" t="s">
        <v>32</v>
      </c>
      <c r="CC5" s="256"/>
      <c r="CD5" s="253" t="s">
        <v>31</v>
      </c>
      <c r="CE5" s="254"/>
      <c r="CF5" s="255" t="s">
        <v>32</v>
      </c>
      <c r="CG5" s="256"/>
      <c r="CH5" s="253" t="s">
        <v>31</v>
      </c>
      <c r="CI5" s="254"/>
      <c r="CJ5" s="255" t="s">
        <v>32</v>
      </c>
      <c r="CK5" s="256"/>
      <c r="CL5" s="253" t="s">
        <v>31</v>
      </c>
      <c r="CM5" s="254"/>
      <c r="CN5" s="255" t="s">
        <v>32</v>
      </c>
      <c r="CO5" s="256"/>
      <c r="CP5" s="253" t="s">
        <v>31</v>
      </c>
      <c r="CQ5" s="254"/>
      <c r="CR5" s="255" t="s">
        <v>32</v>
      </c>
      <c r="CS5" s="256"/>
      <c r="CT5" s="253" t="s">
        <v>31</v>
      </c>
      <c r="CU5" s="254"/>
      <c r="CV5" s="255" t="s">
        <v>32</v>
      </c>
      <c r="CW5" s="256"/>
      <c r="CX5" s="253" t="s">
        <v>31</v>
      </c>
      <c r="CY5" s="254"/>
      <c r="CZ5" s="255" t="s">
        <v>32</v>
      </c>
      <c r="DA5" s="256"/>
      <c r="DB5" s="253" t="s">
        <v>31</v>
      </c>
      <c r="DC5" s="254"/>
      <c r="DD5" s="255" t="s">
        <v>32</v>
      </c>
      <c r="DE5" s="256"/>
      <c r="DF5" s="253" t="s">
        <v>31</v>
      </c>
      <c r="DG5" s="254"/>
      <c r="DH5" s="255" t="s">
        <v>32</v>
      </c>
      <c r="DI5" s="256"/>
      <c r="DJ5" s="253" t="s">
        <v>31</v>
      </c>
      <c r="DK5" s="254"/>
      <c r="DL5" s="255" t="s">
        <v>32</v>
      </c>
      <c r="DM5" s="256"/>
      <c r="DN5" s="253" t="s">
        <v>31</v>
      </c>
      <c r="DO5" s="254"/>
      <c r="DP5" s="255" t="s">
        <v>32</v>
      </c>
      <c r="DQ5" s="256"/>
      <c r="DR5" s="253" t="s">
        <v>31</v>
      </c>
      <c r="DS5" s="254"/>
      <c r="DT5" s="255" t="s">
        <v>32</v>
      </c>
      <c r="DU5" s="256"/>
      <c r="DV5" s="253" t="s">
        <v>31</v>
      </c>
      <c r="DW5" s="254"/>
      <c r="DX5" s="255" t="s">
        <v>32</v>
      </c>
      <c r="DY5" s="256"/>
      <c r="DZ5" s="32"/>
      <c r="EA5" s="33"/>
      <c r="EB5" s="33"/>
      <c r="EC5" s="33"/>
      <c r="ED5" s="216" t="s">
        <v>33</v>
      </c>
      <c r="EE5" s="217"/>
      <c r="EF5" s="201"/>
      <c r="EG5" s="269"/>
      <c r="EH5" s="34"/>
      <c r="EI5" s="34"/>
    </row>
    <row r="6" spans="1:139" s="31" customFormat="1" ht="48" x14ac:dyDescent="0.2">
      <c r="A6" s="27"/>
      <c r="B6" s="27"/>
      <c r="C6" s="27"/>
      <c r="D6" s="28" t="s">
        <v>34</v>
      </c>
      <c r="E6" s="29" t="s">
        <v>35</v>
      </c>
      <c r="F6" s="28" t="s">
        <v>36</v>
      </c>
      <c r="G6" s="28" t="s">
        <v>37</v>
      </c>
      <c r="H6" s="29" t="s">
        <v>38</v>
      </c>
      <c r="I6" s="292"/>
      <c r="J6" s="35" t="s">
        <v>39</v>
      </c>
      <c r="K6" s="36" t="s">
        <v>40</v>
      </c>
      <c r="L6" s="37" t="s">
        <v>41</v>
      </c>
      <c r="M6" s="38" t="s">
        <v>42</v>
      </c>
      <c r="N6" s="35" t="s">
        <v>39</v>
      </c>
      <c r="O6" s="36" t="s">
        <v>40</v>
      </c>
      <c r="P6" s="37" t="s">
        <v>41</v>
      </c>
      <c r="Q6" s="38" t="s">
        <v>42</v>
      </c>
      <c r="R6" s="35" t="s">
        <v>39</v>
      </c>
      <c r="S6" s="36" t="s">
        <v>40</v>
      </c>
      <c r="T6" s="37" t="s">
        <v>41</v>
      </c>
      <c r="U6" s="38" t="s">
        <v>42</v>
      </c>
      <c r="V6" s="35" t="s">
        <v>39</v>
      </c>
      <c r="W6" s="36" t="s">
        <v>40</v>
      </c>
      <c r="X6" s="37" t="s">
        <v>41</v>
      </c>
      <c r="Y6" s="38" t="s">
        <v>42</v>
      </c>
      <c r="Z6" s="35" t="s">
        <v>39</v>
      </c>
      <c r="AA6" s="36" t="s">
        <v>40</v>
      </c>
      <c r="AB6" s="37" t="s">
        <v>41</v>
      </c>
      <c r="AC6" s="38" t="s">
        <v>42</v>
      </c>
      <c r="AD6" s="35" t="s">
        <v>39</v>
      </c>
      <c r="AE6" s="36" t="s">
        <v>40</v>
      </c>
      <c r="AF6" s="37" t="s">
        <v>41</v>
      </c>
      <c r="AG6" s="38" t="s">
        <v>42</v>
      </c>
      <c r="AH6" s="35" t="s">
        <v>39</v>
      </c>
      <c r="AI6" s="36" t="s">
        <v>40</v>
      </c>
      <c r="AJ6" s="37" t="s">
        <v>41</v>
      </c>
      <c r="AK6" s="38" t="s">
        <v>42</v>
      </c>
      <c r="AL6" s="35" t="s">
        <v>39</v>
      </c>
      <c r="AM6" s="36" t="s">
        <v>40</v>
      </c>
      <c r="AN6" s="37" t="s">
        <v>41</v>
      </c>
      <c r="AO6" s="38" t="s">
        <v>42</v>
      </c>
      <c r="AP6" s="35" t="s">
        <v>39</v>
      </c>
      <c r="AQ6" s="36" t="s">
        <v>40</v>
      </c>
      <c r="AR6" s="37" t="s">
        <v>41</v>
      </c>
      <c r="AS6" s="38" t="s">
        <v>42</v>
      </c>
      <c r="AT6" s="35" t="s">
        <v>39</v>
      </c>
      <c r="AU6" s="36" t="s">
        <v>40</v>
      </c>
      <c r="AV6" s="37" t="s">
        <v>41</v>
      </c>
      <c r="AW6" s="38" t="s">
        <v>42</v>
      </c>
      <c r="AX6" s="35" t="s">
        <v>39</v>
      </c>
      <c r="AY6" s="36" t="s">
        <v>40</v>
      </c>
      <c r="AZ6" s="37" t="s">
        <v>41</v>
      </c>
      <c r="BA6" s="38" t="s">
        <v>42</v>
      </c>
      <c r="BB6" s="35" t="s">
        <v>39</v>
      </c>
      <c r="BC6" s="36" t="s">
        <v>40</v>
      </c>
      <c r="BD6" s="37" t="s">
        <v>41</v>
      </c>
      <c r="BE6" s="38" t="s">
        <v>42</v>
      </c>
      <c r="BF6" s="35" t="s">
        <v>39</v>
      </c>
      <c r="BG6" s="36" t="s">
        <v>40</v>
      </c>
      <c r="BH6" s="37" t="s">
        <v>41</v>
      </c>
      <c r="BI6" s="38" t="s">
        <v>42</v>
      </c>
      <c r="BJ6" s="39" t="s">
        <v>39</v>
      </c>
      <c r="BK6" s="40" t="s">
        <v>40</v>
      </c>
      <c r="BL6" s="41" t="s">
        <v>41</v>
      </c>
      <c r="BM6" s="42" t="s">
        <v>42</v>
      </c>
      <c r="BN6" s="39" t="s">
        <v>39</v>
      </c>
      <c r="BO6" s="40" t="s">
        <v>40</v>
      </c>
      <c r="BP6" s="41" t="s">
        <v>41</v>
      </c>
      <c r="BQ6" s="42" t="s">
        <v>42</v>
      </c>
      <c r="BR6" s="39" t="s">
        <v>39</v>
      </c>
      <c r="BS6" s="40" t="s">
        <v>40</v>
      </c>
      <c r="BT6" s="41" t="s">
        <v>41</v>
      </c>
      <c r="BU6" s="42" t="s">
        <v>42</v>
      </c>
      <c r="BV6" s="39" t="s">
        <v>39</v>
      </c>
      <c r="BW6" s="40" t="s">
        <v>40</v>
      </c>
      <c r="BX6" s="41" t="s">
        <v>41</v>
      </c>
      <c r="BY6" s="42" t="s">
        <v>42</v>
      </c>
      <c r="BZ6" s="39" t="s">
        <v>39</v>
      </c>
      <c r="CA6" s="40" t="s">
        <v>40</v>
      </c>
      <c r="CB6" s="41" t="s">
        <v>41</v>
      </c>
      <c r="CC6" s="42" t="s">
        <v>42</v>
      </c>
      <c r="CD6" s="39" t="s">
        <v>39</v>
      </c>
      <c r="CE6" s="40" t="s">
        <v>40</v>
      </c>
      <c r="CF6" s="41" t="s">
        <v>41</v>
      </c>
      <c r="CG6" s="42" t="s">
        <v>42</v>
      </c>
      <c r="CH6" s="39" t="s">
        <v>39</v>
      </c>
      <c r="CI6" s="40" t="s">
        <v>40</v>
      </c>
      <c r="CJ6" s="41" t="s">
        <v>41</v>
      </c>
      <c r="CK6" s="42" t="s">
        <v>42</v>
      </c>
      <c r="CL6" s="39" t="s">
        <v>39</v>
      </c>
      <c r="CM6" s="40" t="s">
        <v>40</v>
      </c>
      <c r="CN6" s="41" t="s">
        <v>41</v>
      </c>
      <c r="CO6" s="42" t="s">
        <v>42</v>
      </c>
      <c r="CP6" s="39" t="s">
        <v>39</v>
      </c>
      <c r="CQ6" s="40" t="s">
        <v>40</v>
      </c>
      <c r="CR6" s="41" t="s">
        <v>41</v>
      </c>
      <c r="CS6" s="42" t="s">
        <v>42</v>
      </c>
      <c r="CT6" s="39" t="s">
        <v>39</v>
      </c>
      <c r="CU6" s="40" t="s">
        <v>40</v>
      </c>
      <c r="CV6" s="41" t="s">
        <v>41</v>
      </c>
      <c r="CW6" s="42" t="s">
        <v>42</v>
      </c>
      <c r="CX6" s="39" t="s">
        <v>39</v>
      </c>
      <c r="CY6" s="40" t="s">
        <v>40</v>
      </c>
      <c r="CZ6" s="41" t="s">
        <v>41</v>
      </c>
      <c r="DA6" s="42" t="s">
        <v>42</v>
      </c>
      <c r="DB6" s="39" t="s">
        <v>39</v>
      </c>
      <c r="DC6" s="40" t="s">
        <v>40</v>
      </c>
      <c r="DD6" s="41" t="s">
        <v>41</v>
      </c>
      <c r="DE6" s="42" t="s">
        <v>42</v>
      </c>
      <c r="DF6" s="39" t="s">
        <v>39</v>
      </c>
      <c r="DG6" s="40" t="s">
        <v>40</v>
      </c>
      <c r="DH6" s="41" t="s">
        <v>41</v>
      </c>
      <c r="DI6" s="42" t="s">
        <v>42</v>
      </c>
      <c r="DJ6" s="39" t="s">
        <v>39</v>
      </c>
      <c r="DK6" s="40" t="s">
        <v>40</v>
      </c>
      <c r="DL6" s="41" t="s">
        <v>41</v>
      </c>
      <c r="DM6" s="42" t="s">
        <v>42</v>
      </c>
      <c r="DN6" s="39" t="s">
        <v>39</v>
      </c>
      <c r="DO6" s="40" t="s">
        <v>40</v>
      </c>
      <c r="DP6" s="41" t="s">
        <v>41</v>
      </c>
      <c r="DQ6" s="42" t="s">
        <v>42</v>
      </c>
      <c r="DR6" s="39" t="s">
        <v>39</v>
      </c>
      <c r="DS6" s="40" t="s">
        <v>40</v>
      </c>
      <c r="DT6" s="41" t="s">
        <v>41</v>
      </c>
      <c r="DU6" s="42" t="s">
        <v>42</v>
      </c>
      <c r="DV6" s="39" t="s">
        <v>39</v>
      </c>
      <c r="DW6" s="40" t="s">
        <v>40</v>
      </c>
      <c r="DX6" s="41" t="s">
        <v>41</v>
      </c>
      <c r="DY6" s="42" t="s">
        <v>42</v>
      </c>
      <c r="DZ6" s="43" t="s">
        <v>39</v>
      </c>
      <c r="EA6" s="44" t="s">
        <v>40</v>
      </c>
      <c r="EB6" s="45" t="s">
        <v>41</v>
      </c>
      <c r="EC6" s="46" t="s">
        <v>42</v>
      </c>
      <c r="ED6" s="207" t="s">
        <v>43</v>
      </c>
      <c r="EE6" s="207" t="s">
        <v>44</v>
      </c>
      <c r="EF6" s="204" t="s">
        <v>45</v>
      </c>
      <c r="EG6" s="270"/>
    </row>
    <row r="7" spans="1:139" s="55" customFormat="1" x14ac:dyDescent="0.2">
      <c r="A7" s="47">
        <v>1</v>
      </c>
      <c r="B7" s="48">
        <v>1</v>
      </c>
      <c r="C7" s="49" t="s">
        <v>46</v>
      </c>
      <c r="D7" s="21"/>
      <c r="E7" s="50">
        <f>VLOOKUP(C7,CostoPersonale[[Descrizione]:[Spesa di personale netta
E=A-B-C+C1-D]],10,FALSE)</f>
        <v>0</v>
      </c>
      <c r="F7" s="51">
        <f>+D7-'Costo del personale'!G3</f>
        <v>0</v>
      </c>
      <c r="G7" s="51">
        <f>VLOOKUP(C7,AltrePoste[[DESCRIZIONE]:[RETTIFICHE ALLA SPESA CORRENTE
D=A+A1+B-C]],9,FALSE)</f>
        <v>0</v>
      </c>
      <c r="H7" s="52">
        <f>SUM(IF((F7+G7)&gt;=0,F7+G7,""))</f>
        <v>0</v>
      </c>
      <c r="I7" s="53" t="str">
        <f t="shared" ref="I7:I38" si="0">IF((E7+H7)=0,"",IF(AND((H7+E7)&gt;0,EF7=0),"OK","!!!"))</f>
        <v/>
      </c>
      <c r="J7" s="1"/>
      <c r="K7" s="51">
        <f t="shared" ref="K7:K72" si="1">$E7*J7</f>
        <v>0</v>
      </c>
      <c r="L7" s="2"/>
      <c r="M7" s="54">
        <f>$H7*L7</f>
        <v>0</v>
      </c>
      <c r="N7" s="1"/>
      <c r="O7" s="51">
        <f t="shared" ref="O7:O72" si="2">$E7*N7</f>
        <v>0</v>
      </c>
      <c r="P7" s="2"/>
      <c r="Q7" s="54">
        <f>$H7*P7</f>
        <v>0</v>
      </c>
      <c r="R7" s="1"/>
      <c r="S7" s="51">
        <f>$E7*R7</f>
        <v>0</v>
      </c>
      <c r="T7" s="2"/>
      <c r="U7" s="54">
        <f>$H7*T7</f>
        <v>0</v>
      </c>
      <c r="V7" s="1"/>
      <c r="W7" s="51">
        <f>$E7*V7</f>
        <v>0</v>
      </c>
      <c r="X7" s="2"/>
      <c r="Y7" s="54">
        <f>$H7*X7</f>
        <v>0</v>
      </c>
      <c r="Z7" s="1"/>
      <c r="AA7" s="51">
        <f>$E7*Z7</f>
        <v>0</v>
      </c>
      <c r="AB7" s="2"/>
      <c r="AC7" s="54">
        <f>$H7*AB7</f>
        <v>0</v>
      </c>
      <c r="AD7" s="1"/>
      <c r="AE7" s="51">
        <f>$E7*AD7</f>
        <v>0</v>
      </c>
      <c r="AF7" s="2"/>
      <c r="AG7" s="54">
        <f>$H7*AF7</f>
        <v>0</v>
      </c>
      <c r="AH7" s="1"/>
      <c r="AI7" s="51">
        <f>$E7*AH7</f>
        <v>0</v>
      </c>
      <c r="AJ7" s="2"/>
      <c r="AK7" s="54">
        <f>$H7*AJ7</f>
        <v>0</v>
      </c>
      <c r="AL7" s="1"/>
      <c r="AM7" s="51">
        <f>$E7*AL7</f>
        <v>0</v>
      </c>
      <c r="AN7" s="2"/>
      <c r="AO7" s="54">
        <f>$H7*AN7</f>
        <v>0</v>
      </c>
      <c r="AP7" s="1"/>
      <c r="AQ7" s="51">
        <f>$E7*AP7</f>
        <v>0</v>
      </c>
      <c r="AR7" s="2"/>
      <c r="AS7" s="54">
        <f>$H7*AR7</f>
        <v>0</v>
      </c>
      <c r="AT7" s="1"/>
      <c r="AU7" s="51">
        <f>$E7*AT7</f>
        <v>0</v>
      </c>
      <c r="AV7" s="2"/>
      <c r="AW7" s="54">
        <f>$H7*AV7</f>
        <v>0</v>
      </c>
      <c r="AX7" s="1"/>
      <c r="AY7" s="51">
        <f>$E7*AX7</f>
        <v>0</v>
      </c>
      <c r="AZ7" s="2"/>
      <c r="BA7" s="54">
        <f>$H7*AZ7</f>
        <v>0</v>
      </c>
      <c r="BB7" s="1"/>
      <c r="BC7" s="51">
        <f>$E7*BB7</f>
        <v>0</v>
      </c>
      <c r="BD7" s="2"/>
      <c r="BE7" s="54">
        <f>$H7*BD7</f>
        <v>0</v>
      </c>
      <c r="BF7" s="1"/>
      <c r="BG7" s="51">
        <f>$E7*BF7</f>
        <v>0</v>
      </c>
      <c r="BH7" s="2"/>
      <c r="BI7" s="54">
        <f>$H7*BH7</f>
        <v>0</v>
      </c>
      <c r="BJ7" s="1"/>
      <c r="BK7" s="51">
        <f>$E7*BJ7</f>
        <v>0</v>
      </c>
      <c r="BL7" s="3"/>
      <c r="BM7" s="54">
        <f>$H7*BL7</f>
        <v>0</v>
      </c>
      <c r="BN7" s="1"/>
      <c r="BO7" s="51">
        <f>$E7*BN7</f>
        <v>0</v>
      </c>
      <c r="BP7" s="3"/>
      <c r="BQ7" s="54">
        <f>$H7*BP7</f>
        <v>0</v>
      </c>
      <c r="BR7" s="1"/>
      <c r="BS7" s="51">
        <f>$E7*BR7</f>
        <v>0</v>
      </c>
      <c r="BT7" s="3"/>
      <c r="BU7" s="54">
        <f>$H7*BT7</f>
        <v>0</v>
      </c>
      <c r="BV7" s="1"/>
      <c r="BW7" s="51">
        <f>$E7*BV7</f>
        <v>0</v>
      </c>
      <c r="BX7" s="3"/>
      <c r="BY7" s="54">
        <f>$H7*BX7</f>
        <v>0</v>
      </c>
      <c r="BZ7" s="1"/>
      <c r="CA7" s="51">
        <f>$E7*BZ7</f>
        <v>0</v>
      </c>
      <c r="CB7" s="3"/>
      <c r="CC7" s="54">
        <f>$H7*CB7</f>
        <v>0</v>
      </c>
      <c r="CD7" s="4"/>
      <c r="CE7" s="51">
        <f>$E7*CD7</f>
        <v>0</v>
      </c>
      <c r="CF7" s="3"/>
      <c r="CG7" s="54">
        <f>$H7*CF7</f>
        <v>0</v>
      </c>
      <c r="CH7" s="4"/>
      <c r="CI7" s="51">
        <f>$E7*CH7</f>
        <v>0</v>
      </c>
      <c r="CJ7" s="3"/>
      <c r="CK7" s="54">
        <f>$H7*CJ7</f>
        <v>0</v>
      </c>
      <c r="CL7" s="4"/>
      <c r="CM7" s="51">
        <f>$E7*CL7</f>
        <v>0</v>
      </c>
      <c r="CN7" s="3"/>
      <c r="CO7" s="54">
        <f>$H7*CN7</f>
        <v>0</v>
      </c>
      <c r="CP7" s="4"/>
      <c r="CQ7" s="51">
        <f>$E7*CP7</f>
        <v>0</v>
      </c>
      <c r="CR7" s="3"/>
      <c r="CS7" s="54">
        <f>$H7*CR7</f>
        <v>0</v>
      </c>
      <c r="CT7" s="4"/>
      <c r="CU7" s="51">
        <f>$E7*CT7</f>
        <v>0</v>
      </c>
      <c r="CV7" s="3"/>
      <c r="CW7" s="54">
        <f>$H7*CV7</f>
        <v>0</v>
      </c>
      <c r="CX7" s="4"/>
      <c r="CY7" s="51">
        <f>$E7*CX7</f>
        <v>0</v>
      </c>
      <c r="CZ7" s="3"/>
      <c r="DA7" s="54">
        <f>$H7*CZ7</f>
        <v>0</v>
      </c>
      <c r="DB7" s="4"/>
      <c r="DC7" s="51">
        <f>$E7*DB7</f>
        <v>0</v>
      </c>
      <c r="DD7" s="3"/>
      <c r="DE7" s="54">
        <f>$H7*DD7</f>
        <v>0</v>
      </c>
      <c r="DF7" s="4"/>
      <c r="DG7" s="51">
        <f>$E7*DF7</f>
        <v>0</v>
      </c>
      <c r="DH7" s="3"/>
      <c r="DI7" s="54">
        <f>$H7*DH7</f>
        <v>0</v>
      </c>
      <c r="DJ7" s="4"/>
      <c r="DK7" s="51">
        <f>$E7*DJ7</f>
        <v>0</v>
      </c>
      <c r="DL7" s="3"/>
      <c r="DM7" s="54">
        <f>$H7*DL7</f>
        <v>0</v>
      </c>
      <c r="DN7" s="4"/>
      <c r="DO7" s="51">
        <f>$E7*DN7</f>
        <v>0</v>
      </c>
      <c r="DP7" s="3"/>
      <c r="DQ7" s="54">
        <f>$H7*DP7</f>
        <v>0</v>
      </c>
      <c r="DR7" s="4"/>
      <c r="DS7" s="51">
        <f>$E7*DR7</f>
        <v>0</v>
      </c>
      <c r="DT7" s="3"/>
      <c r="DU7" s="54">
        <f>$H7*DT7</f>
        <v>0</v>
      </c>
      <c r="DV7" s="4"/>
      <c r="DW7" s="51">
        <f>$E7*DV7</f>
        <v>0</v>
      </c>
      <c r="DX7" s="3"/>
      <c r="DY7" s="54">
        <f>$H7*DX7</f>
        <v>0</v>
      </c>
      <c r="DZ7" s="1"/>
      <c r="EA7" s="51">
        <f>$E7*DZ7</f>
        <v>0</v>
      </c>
      <c r="EB7" s="3"/>
      <c r="EC7" s="54">
        <f>$H7*EB7</f>
        <v>0</v>
      </c>
      <c r="ED7" s="51">
        <f t="shared" ref="ED7:ED38" si="3">E7-(SUMIF($J$6:$EC$6,"importo personale",J7:EC7))</f>
        <v>0</v>
      </c>
      <c r="EE7" s="51">
        <f t="shared" ref="EE7:EE38" si="4">H7-(SUMIF($J$6:$EC$6,"importo altre spese",J7:EC7))</f>
        <v>0</v>
      </c>
      <c r="EF7" s="51">
        <f t="shared" ref="EF7:EF38" si="5">IF((AND((ED7+EE7)=0)),0,IF((ED7+EE7)&lt;&gt;0,(ED7+EE7),""))</f>
        <v>0</v>
      </c>
      <c r="EG7" s="203"/>
    </row>
    <row r="8" spans="1:139" s="55" customFormat="1" x14ac:dyDescent="0.2">
      <c r="A8" s="47">
        <v>1</v>
      </c>
      <c r="B8" s="56">
        <v>2</v>
      </c>
      <c r="C8" s="57" t="s">
        <v>47</v>
      </c>
      <c r="D8" s="21"/>
      <c r="E8" s="50">
        <f>VLOOKUP(C8,CostoPersonale[[Descrizione]:[Spesa di personale netta
E=A-B-C+C1-D]],10,FALSE)</f>
        <v>0</v>
      </c>
      <c r="F8" s="51">
        <f>+D8-'Costo del personale'!G4</f>
        <v>0</v>
      </c>
      <c r="G8" s="51">
        <f>VLOOKUP(C8,AltrePoste[[DESCRIZIONE]:[RETTIFICHE ALLA SPESA CORRENTE
D=A+A1+B-C]],9,FALSE)</f>
        <v>0</v>
      </c>
      <c r="H8" s="52">
        <f t="shared" ref="H8:H71" si="6">SUM(IF((F8+G8)&gt;=0,F8+G8,""))</f>
        <v>0</v>
      </c>
      <c r="I8" s="53" t="str">
        <f t="shared" si="0"/>
        <v/>
      </c>
      <c r="J8" s="1"/>
      <c r="K8" s="51">
        <f t="shared" si="1"/>
        <v>0</v>
      </c>
      <c r="L8" s="2"/>
      <c r="M8" s="54">
        <f t="shared" ref="M8:M72" si="7">$H8*L8</f>
        <v>0</v>
      </c>
      <c r="N8" s="1"/>
      <c r="O8" s="51">
        <f t="shared" si="2"/>
        <v>0</v>
      </c>
      <c r="P8" s="2"/>
      <c r="Q8" s="54">
        <f t="shared" ref="Q8:Q72" si="8">$H8*P8</f>
        <v>0</v>
      </c>
      <c r="R8" s="1"/>
      <c r="S8" s="51">
        <f t="shared" ref="S8:S72" si="9">$E8*R8</f>
        <v>0</v>
      </c>
      <c r="T8" s="2"/>
      <c r="U8" s="54">
        <f t="shared" ref="U8:U72" si="10">$H8*T8</f>
        <v>0</v>
      </c>
      <c r="V8" s="1"/>
      <c r="W8" s="51">
        <f t="shared" ref="W8:W72" si="11">$E8*V8</f>
        <v>0</v>
      </c>
      <c r="X8" s="2"/>
      <c r="Y8" s="54">
        <f t="shared" ref="Y8:Y72" si="12">$H8*X8</f>
        <v>0</v>
      </c>
      <c r="Z8" s="1"/>
      <c r="AA8" s="51">
        <f t="shared" ref="AA8:AA72" si="13">$E8*Z8</f>
        <v>0</v>
      </c>
      <c r="AB8" s="2"/>
      <c r="AC8" s="54">
        <f t="shared" ref="AC8:AC72" si="14">$H8*AB8</f>
        <v>0</v>
      </c>
      <c r="AD8" s="1"/>
      <c r="AE8" s="51">
        <f t="shared" ref="AE8:AE72" si="15">$E8*AD8</f>
        <v>0</v>
      </c>
      <c r="AF8" s="2"/>
      <c r="AG8" s="54">
        <f t="shared" ref="AG8:AG72" si="16">$H8*AF8</f>
        <v>0</v>
      </c>
      <c r="AH8" s="1"/>
      <c r="AI8" s="51">
        <f t="shared" ref="AI8:AI72" si="17">$E8*AH8</f>
        <v>0</v>
      </c>
      <c r="AJ8" s="2"/>
      <c r="AK8" s="54">
        <f t="shared" ref="AK8:AK72" si="18">$H8*AJ8</f>
        <v>0</v>
      </c>
      <c r="AL8" s="1"/>
      <c r="AM8" s="51">
        <f t="shared" ref="AM8:AM72" si="19">$E8*AL8</f>
        <v>0</v>
      </c>
      <c r="AN8" s="2"/>
      <c r="AO8" s="54">
        <f t="shared" ref="AO8:AO72" si="20">$H8*AN8</f>
        <v>0</v>
      </c>
      <c r="AP8" s="1"/>
      <c r="AQ8" s="51">
        <f t="shared" ref="AQ8:AQ72" si="21">$E8*AP8</f>
        <v>0</v>
      </c>
      <c r="AR8" s="2"/>
      <c r="AS8" s="54">
        <f t="shared" ref="AS8:AS72" si="22">$H8*AR8</f>
        <v>0</v>
      </c>
      <c r="AT8" s="1"/>
      <c r="AU8" s="51">
        <f t="shared" ref="AU8:AU72" si="23">$E8*AT8</f>
        <v>0</v>
      </c>
      <c r="AV8" s="2"/>
      <c r="AW8" s="54">
        <f t="shared" ref="AW8:AW72" si="24">$H8*AV8</f>
        <v>0</v>
      </c>
      <c r="AX8" s="1"/>
      <c r="AY8" s="51">
        <f t="shared" ref="AY8:AY72" si="25">$E8*AX8</f>
        <v>0</v>
      </c>
      <c r="AZ8" s="2"/>
      <c r="BA8" s="54">
        <f t="shared" ref="BA8:BA72" si="26">$H8*AZ8</f>
        <v>0</v>
      </c>
      <c r="BB8" s="1"/>
      <c r="BC8" s="51">
        <f t="shared" ref="BC8:BC72" si="27">$E8*BB8</f>
        <v>0</v>
      </c>
      <c r="BD8" s="2"/>
      <c r="BE8" s="54">
        <f t="shared" ref="BE8:BE72" si="28">$H8*BD8</f>
        <v>0</v>
      </c>
      <c r="BF8" s="1"/>
      <c r="BG8" s="51">
        <f t="shared" ref="BG8:BG72" si="29">$E8*BF8</f>
        <v>0</v>
      </c>
      <c r="BH8" s="2"/>
      <c r="BI8" s="54">
        <f t="shared" ref="BI8:BI72" si="30">$H8*BH8</f>
        <v>0</v>
      </c>
      <c r="BJ8" s="1"/>
      <c r="BK8" s="51">
        <f t="shared" ref="BK8:BK72" si="31">$E8*BJ8</f>
        <v>0</v>
      </c>
      <c r="BL8" s="3"/>
      <c r="BM8" s="54">
        <f t="shared" ref="BM8:BM72" si="32">$H8*BL8</f>
        <v>0</v>
      </c>
      <c r="BN8" s="1"/>
      <c r="BO8" s="51">
        <f t="shared" ref="BO8:BO72" si="33">$E8*BN8</f>
        <v>0</v>
      </c>
      <c r="BP8" s="3"/>
      <c r="BQ8" s="54">
        <f t="shared" ref="BQ8:BQ72" si="34">$H8*BP8</f>
        <v>0</v>
      </c>
      <c r="BR8" s="1"/>
      <c r="BS8" s="51">
        <f t="shared" ref="BS8:BS72" si="35">$E8*BR8</f>
        <v>0</v>
      </c>
      <c r="BT8" s="3"/>
      <c r="BU8" s="54">
        <f t="shared" ref="BU8:BU72" si="36">$H8*BT8</f>
        <v>0</v>
      </c>
      <c r="BV8" s="1"/>
      <c r="BW8" s="51">
        <f t="shared" ref="BW8:BW72" si="37">$E8*BV8</f>
        <v>0</v>
      </c>
      <c r="BX8" s="3"/>
      <c r="BY8" s="54">
        <f t="shared" ref="BY8:BY72" si="38">$H8*BX8</f>
        <v>0</v>
      </c>
      <c r="BZ8" s="1"/>
      <c r="CA8" s="51">
        <f t="shared" ref="CA8:CA72" si="39">$E8*BZ8</f>
        <v>0</v>
      </c>
      <c r="CB8" s="3"/>
      <c r="CC8" s="54">
        <f t="shared" ref="CC8:CC72" si="40">$H8*CB8</f>
        <v>0</v>
      </c>
      <c r="CD8" s="4"/>
      <c r="CE8" s="51">
        <f t="shared" ref="CE8:CE58" si="41">$E8*CD8</f>
        <v>0</v>
      </c>
      <c r="CF8" s="3"/>
      <c r="CG8" s="54">
        <f t="shared" ref="CG8:CG58" si="42">$H8*CF8</f>
        <v>0</v>
      </c>
      <c r="CH8" s="4"/>
      <c r="CI8" s="51">
        <f t="shared" ref="CI8:CI72" si="43">$E8*CH8</f>
        <v>0</v>
      </c>
      <c r="CJ8" s="3"/>
      <c r="CK8" s="54">
        <f t="shared" ref="CK8:CK72" si="44">$H8*CJ8</f>
        <v>0</v>
      </c>
      <c r="CL8" s="4"/>
      <c r="CM8" s="51">
        <f t="shared" ref="CM8:CM72" si="45">$E8*CL8</f>
        <v>0</v>
      </c>
      <c r="CN8" s="3"/>
      <c r="CO8" s="54">
        <f t="shared" ref="CO8:CO72" si="46">$H8*CN8</f>
        <v>0</v>
      </c>
      <c r="CP8" s="4"/>
      <c r="CQ8" s="51">
        <f t="shared" ref="CQ8:CQ72" si="47">$E8*CP8</f>
        <v>0</v>
      </c>
      <c r="CR8" s="3"/>
      <c r="CS8" s="54">
        <f t="shared" ref="CS8:CS72" si="48">$H8*CR8</f>
        <v>0</v>
      </c>
      <c r="CT8" s="4"/>
      <c r="CU8" s="51">
        <f t="shared" ref="CU8:CU72" si="49">$E8*CT8</f>
        <v>0</v>
      </c>
      <c r="CV8" s="3"/>
      <c r="CW8" s="54">
        <f t="shared" ref="CW8:CW72" si="50">$H8*CV8</f>
        <v>0</v>
      </c>
      <c r="CX8" s="4"/>
      <c r="CY8" s="51">
        <f t="shared" ref="CY8:CY72" si="51">$E8*CX8</f>
        <v>0</v>
      </c>
      <c r="CZ8" s="3"/>
      <c r="DA8" s="54">
        <f t="shared" ref="DA8:DA72" si="52">$H8*CZ8</f>
        <v>0</v>
      </c>
      <c r="DB8" s="4"/>
      <c r="DC8" s="51">
        <f t="shared" ref="DC8:DC72" si="53">$E8*DB8</f>
        <v>0</v>
      </c>
      <c r="DD8" s="3"/>
      <c r="DE8" s="54">
        <f t="shared" ref="DE8:DE72" si="54">$H8*DD8</f>
        <v>0</v>
      </c>
      <c r="DF8" s="4"/>
      <c r="DG8" s="51">
        <f t="shared" ref="DG8:DG72" si="55">$E8*DF8</f>
        <v>0</v>
      </c>
      <c r="DH8" s="3"/>
      <c r="DI8" s="54">
        <f t="shared" ref="DI8:DI72" si="56">$H8*DH8</f>
        <v>0</v>
      </c>
      <c r="DJ8" s="4"/>
      <c r="DK8" s="51">
        <f t="shared" ref="DK8:DK72" si="57">$E8*DJ8</f>
        <v>0</v>
      </c>
      <c r="DL8" s="3"/>
      <c r="DM8" s="54">
        <f t="shared" ref="DM8:DM72" si="58">$H8*DL8</f>
        <v>0</v>
      </c>
      <c r="DN8" s="4"/>
      <c r="DO8" s="51">
        <f t="shared" ref="DO8:DO72" si="59">$E8*DN8</f>
        <v>0</v>
      </c>
      <c r="DP8" s="3"/>
      <c r="DQ8" s="54">
        <f t="shared" ref="DQ8:DQ72" si="60">$H8*DP8</f>
        <v>0</v>
      </c>
      <c r="DR8" s="4"/>
      <c r="DS8" s="51">
        <f t="shared" ref="DS8:DS72" si="61">$E8*DR8</f>
        <v>0</v>
      </c>
      <c r="DT8" s="3"/>
      <c r="DU8" s="54">
        <f t="shared" ref="DU8:DU72" si="62">$H8*DT8</f>
        <v>0</v>
      </c>
      <c r="DV8" s="4"/>
      <c r="DW8" s="51">
        <f t="shared" ref="DW8:DW72" si="63">$E8*DV8</f>
        <v>0</v>
      </c>
      <c r="DX8" s="3"/>
      <c r="DY8" s="54">
        <f t="shared" ref="DY8:DY72" si="64">$H8*DX8</f>
        <v>0</v>
      </c>
      <c r="DZ8" s="1"/>
      <c r="EA8" s="51">
        <f t="shared" ref="EA8:EA72" si="65">$E8*DZ8</f>
        <v>0</v>
      </c>
      <c r="EB8" s="3"/>
      <c r="EC8" s="54">
        <f t="shared" ref="EC8:EC72" si="66">$H8*EB8</f>
        <v>0</v>
      </c>
      <c r="ED8" s="206">
        <f t="shared" si="3"/>
        <v>0</v>
      </c>
      <c r="EE8" s="206">
        <f t="shared" si="4"/>
        <v>0</v>
      </c>
      <c r="EF8" s="51">
        <f t="shared" si="5"/>
        <v>0</v>
      </c>
      <c r="EG8" s="203"/>
    </row>
    <row r="9" spans="1:139" s="55" customFormat="1" ht="24" x14ac:dyDescent="0.2">
      <c r="A9" s="47">
        <v>1</v>
      </c>
      <c r="B9" s="48">
        <v>3</v>
      </c>
      <c r="C9" s="49" t="s">
        <v>48</v>
      </c>
      <c r="D9" s="21"/>
      <c r="E9" s="50">
        <f>VLOOKUP(C9,CostoPersonale[[Descrizione]:[Spesa di personale netta
E=A-B-C+C1-D]],10,FALSE)</f>
        <v>0</v>
      </c>
      <c r="F9" s="51">
        <f>+D9-'Costo del personale'!G5</f>
        <v>0</v>
      </c>
      <c r="G9" s="51">
        <f>VLOOKUP(C9,AltrePoste[[DESCRIZIONE]:[RETTIFICHE ALLA SPESA CORRENTE
D=A+A1+B-C]],9,FALSE)</f>
        <v>0</v>
      </c>
      <c r="H9" s="52">
        <f t="shared" si="6"/>
        <v>0</v>
      </c>
      <c r="I9" s="53" t="str">
        <f t="shared" si="0"/>
        <v/>
      </c>
      <c r="J9" s="1"/>
      <c r="K9" s="51">
        <f t="shared" si="1"/>
        <v>0</v>
      </c>
      <c r="L9" s="2"/>
      <c r="M9" s="54">
        <f t="shared" si="7"/>
        <v>0</v>
      </c>
      <c r="N9" s="1"/>
      <c r="O9" s="51">
        <f t="shared" si="2"/>
        <v>0</v>
      </c>
      <c r="P9" s="2"/>
      <c r="Q9" s="54">
        <f t="shared" si="8"/>
        <v>0</v>
      </c>
      <c r="R9" s="1"/>
      <c r="S9" s="51">
        <f t="shared" si="9"/>
        <v>0</v>
      </c>
      <c r="T9" s="2"/>
      <c r="U9" s="54">
        <f t="shared" si="10"/>
        <v>0</v>
      </c>
      <c r="V9" s="1"/>
      <c r="W9" s="51">
        <f t="shared" si="11"/>
        <v>0</v>
      </c>
      <c r="X9" s="2"/>
      <c r="Y9" s="54">
        <f t="shared" si="12"/>
        <v>0</v>
      </c>
      <c r="Z9" s="1"/>
      <c r="AA9" s="51">
        <f t="shared" si="13"/>
        <v>0</v>
      </c>
      <c r="AB9" s="2"/>
      <c r="AC9" s="54">
        <f t="shared" si="14"/>
        <v>0</v>
      </c>
      <c r="AD9" s="1"/>
      <c r="AE9" s="51">
        <f t="shared" si="15"/>
        <v>0</v>
      </c>
      <c r="AF9" s="2"/>
      <c r="AG9" s="54">
        <f t="shared" si="16"/>
        <v>0</v>
      </c>
      <c r="AH9" s="1"/>
      <c r="AI9" s="51">
        <f t="shared" si="17"/>
        <v>0</v>
      </c>
      <c r="AJ9" s="2"/>
      <c r="AK9" s="54">
        <f t="shared" si="18"/>
        <v>0</v>
      </c>
      <c r="AL9" s="1"/>
      <c r="AM9" s="51">
        <f t="shared" si="19"/>
        <v>0</v>
      </c>
      <c r="AN9" s="2"/>
      <c r="AO9" s="54">
        <f t="shared" si="20"/>
        <v>0</v>
      </c>
      <c r="AP9" s="1"/>
      <c r="AQ9" s="51">
        <f t="shared" si="21"/>
        <v>0</v>
      </c>
      <c r="AR9" s="2"/>
      <c r="AS9" s="54">
        <f t="shared" si="22"/>
        <v>0</v>
      </c>
      <c r="AT9" s="1"/>
      <c r="AU9" s="51">
        <f t="shared" si="23"/>
        <v>0</v>
      </c>
      <c r="AV9" s="2"/>
      <c r="AW9" s="54">
        <f t="shared" si="24"/>
        <v>0</v>
      </c>
      <c r="AX9" s="1"/>
      <c r="AY9" s="51">
        <f t="shared" si="25"/>
        <v>0</v>
      </c>
      <c r="AZ9" s="2"/>
      <c r="BA9" s="54">
        <f t="shared" si="26"/>
        <v>0</v>
      </c>
      <c r="BB9" s="1"/>
      <c r="BC9" s="51">
        <f t="shared" si="27"/>
        <v>0</v>
      </c>
      <c r="BD9" s="2"/>
      <c r="BE9" s="54">
        <f t="shared" si="28"/>
        <v>0</v>
      </c>
      <c r="BF9" s="1"/>
      <c r="BG9" s="51">
        <f t="shared" si="29"/>
        <v>0</v>
      </c>
      <c r="BH9" s="2"/>
      <c r="BI9" s="54">
        <f t="shared" si="30"/>
        <v>0</v>
      </c>
      <c r="BJ9" s="1"/>
      <c r="BK9" s="51">
        <f t="shared" si="31"/>
        <v>0</v>
      </c>
      <c r="BL9" s="3"/>
      <c r="BM9" s="54">
        <f t="shared" si="32"/>
        <v>0</v>
      </c>
      <c r="BN9" s="1"/>
      <c r="BO9" s="51">
        <f t="shared" si="33"/>
        <v>0</v>
      </c>
      <c r="BP9" s="3"/>
      <c r="BQ9" s="54">
        <f t="shared" si="34"/>
        <v>0</v>
      </c>
      <c r="BR9" s="1"/>
      <c r="BS9" s="51">
        <f t="shared" si="35"/>
        <v>0</v>
      </c>
      <c r="BT9" s="3"/>
      <c r="BU9" s="54">
        <f t="shared" si="36"/>
        <v>0</v>
      </c>
      <c r="BV9" s="1"/>
      <c r="BW9" s="51">
        <f t="shared" si="37"/>
        <v>0</v>
      </c>
      <c r="BX9" s="3"/>
      <c r="BY9" s="54">
        <f t="shared" si="38"/>
        <v>0</v>
      </c>
      <c r="BZ9" s="1"/>
      <c r="CA9" s="51">
        <f t="shared" si="39"/>
        <v>0</v>
      </c>
      <c r="CB9" s="3"/>
      <c r="CC9" s="54">
        <f t="shared" si="40"/>
        <v>0</v>
      </c>
      <c r="CD9" s="4"/>
      <c r="CE9" s="51">
        <f t="shared" si="41"/>
        <v>0</v>
      </c>
      <c r="CF9" s="3"/>
      <c r="CG9" s="54">
        <f t="shared" si="42"/>
        <v>0</v>
      </c>
      <c r="CH9" s="4"/>
      <c r="CI9" s="51">
        <f t="shared" si="43"/>
        <v>0</v>
      </c>
      <c r="CJ9" s="3"/>
      <c r="CK9" s="54">
        <f t="shared" si="44"/>
        <v>0</v>
      </c>
      <c r="CL9" s="4"/>
      <c r="CM9" s="51">
        <f t="shared" si="45"/>
        <v>0</v>
      </c>
      <c r="CN9" s="3"/>
      <c r="CO9" s="54">
        <f t="shared" si="46"/>
        <v>0</v>
      </c>
      <c r="CP9" s="4"/>
      <c r="CQ9" s="51">
        <f t="shared" si="47"/>
        <v>0</v>
      </c>
      <c r="CR9" s="3"/>
      <c r="CS9" s="54">
        <f t="shared" si="48"/>
        <v>0</v>
      </c>
      <c r="CT9" s="4"/>
      <c r="CU9" s="51">
        <f t="shared" si="49"/>
        <v>0</v>
      </c>
      <c r="CV9" s="3"/>
      <c r="CW9" s="54">
        <f t="shared" si="50"/>
        <v>0</v>
      </c>
      <c r="CX9" s="4"/>
      <c r="CY9" s="51">
        <f t="shared" si="51"/>
        <v>0</v>
      </c>
      <c r="CZ9" s="3"/>
      <c r="DA9" s="54">
        <f t="shared" si="52"/>
        <v>0</v>
      </c>
      <c r="DB9" s="4"/>
      <c r="DC9" s="51">
        <f t="shared" si="53"/>
        <v>0</v>
      </c>
      <c r="DD9" s="3"/>
      <c r="DE9" s="54">
        <f t="shared" si="54"/>
        <v>0</v>
      </c>
      <c r="DF9" s="4"/>
      <c r="DG9" s="51">
        <f t="shared" si="55"/>
        <v>0</v>
      </c>
      <c r="DH9" s="3"/>
      <c r="DI9" s="54">
        <f t="shared" si="56"/>
        <v>0</v>
      </c>
      <c r="DJ9" s="4"/>
      <c r="DK9" s="51">
        <f t="shared" si="57"/>
        <v>0</v>
      </c>
      <c r="DL9" s="3"/>
      <c r="DM9" s="54">
        <f t="shared" si="58"/>
        <v>0</v>
      </c>
      <c r="DN9" s="4"/>
      <c r="DO9" s="51">
        <f t="shared" si="59"/>
        <v>0</v>
      </c>
      <c r="DP9" s="3"/>
      <c r="DQ9" s="54">
        <f t="shared" si="60"/>
        <v>0</v>
      </c>
      <c r="DR9" s="4"/>
      <c r="DS9" s="51">
        <f t="shared" si="61"/>
        <v>0</v>
      </c>
      <c r="DT9" s="3"/>
      <c r="DU9" s="54">
        <f t="shared" si="62"/>
        <v>0</v>
      </c>
      <c r="DV9" s="4"/>
      <c r="DW9" s="51">
        <f t="shared" si="63"/>
        <v>0</v>
      </c>
      <c r="DX9" s="3"/>
      <c r="DY9" s="54">
        <f t="shared" si="64"/>
        <v>0</v>
      </c>
      <c r="DZ9" s="1"/>
      <c r="EA9" s="51">
        <f t="shared" si="65"/>
        <v>0</v>
      </c>
      <c r="EB9" s="3"/>
      <c r="EC9" s="54">
        <f t="shared" si="66"/>
        <v>0</v>
      </c>
      <c r="ED9" s="206">
        <f t="shared" si="3"/>
        <v>0</v>
      </c>
      <c r="EE9" s="206">
        <f t="shared" si="4"/>
        <v>0</v>
      </c>
      <c r="EF9" s="51">
        <f t="shared" si="5"/>
        <v>0</v>
      </c>
      <c r="EG9" s="203"/>
    </row>
    <row r="10" spans="1:139" s="55" customFormat="1" ht="24" x14ac:dyDescent="0.2">
      <c r="A10" s="47">
        <v>1</v>
      </c>
      <c r="B10" s="56">
        <v>4</v>
      </c>
      <c r="C10" s="57" t="s">
        <v>49</v>
      </c>
      <c r="D10" s="21"/>
      <c r="E10" s="50">
        <f>VLOOKUP(C10,CostoPersonale[[Descrizione]:[Spesa di personale netta
E=A-B-C+C1-D]],10,FALSE)</f>
        <v>0</v>
      </c>
      <c r="F10" s="51">
        <f>+D10-'Costo del personale'!G6</f>
        <v>0</v>
      </c>
      <c r="G10" s="51">
        <f>VLOOKUP(C10,AltrePoste[[DESCRIZIONE]:[RETTIFICHE ALLA SPESA CORRENTE
D=A+A1+B-C]],9,FALSE)</f>
        <v>0</v>
      </c>
      <c r="H10" s="52">
        <f t="shared" si="6"/>
        <v>0</v>
      </c>
      <c r="I10" s="53" t="str">
        <f t="shared" si="0"/>
        <v/>
      </c>
      <c r="J10" s="1"/>
      <c r="K10" s="51">
        <f t="shared" si="1"/>
        <v>0</v>
      </c>
      <c r="L10" s="2"/>
      <c r="M10" s="54">
        <f t="shared" si="7"/>
        <v>0</v>
      </c>
      <c r="N10" s="1"/>
      <c r="O10" s="51">
        <f t="shared" si="2"/>
        <v>0</v>
      </c>
      <c r="P10" s="2"/>
      <c r="Q10" s="54">
        <f t="shared" si="8"/>
        <v>0</v>
      </c>
      <c r="R10" s="1"/>
      <c r="S10" s="51">
        <f t="shared" si="9"/>
        <v>0</v>
      </c>
      <c r="T10" s="2"/>
      <c r="U10" s="54">
        <f t="shared" si="10"/>
        <v>0</v>
      </c>
      <c r="V10" s="1"/>
      <c r="W10" s="51">
        <f t="shared" si="11"/>
        <v>0</v>
      </c>
      <c r="X10" s="2"/>
      <c r="Y10" s="54">
        <f t="shared" si="12"/>
        <v>0</v>
      </c>
      <c r="Z10" s="1"/>
      <c r="AA10" s="51">
        <f t="shared" si="13"/>
        <v>0</v>
      </c>
      <c r="AB10" s="2"/>
      <c r="AC10" s="54">
        <f t="shared" si="14"/>
        <v>0</v>
      </c>
      <c r="AD10" s="1"/>
      <c r="AE10" s="51">
        <f t="shared" si="15"/>
        <v>0</v>
      </c>
      <c r="AF10" s="2"/>
      <c r="AG10" s="54">
        <f t="shared" si="16"/>
        <v>0</v>
      </c>
      <c r="AH10" s="1"/>
      <c r="AI10" s="51">
        <f t="shared" si="17"/>
        <v>0</v>
      </c>
      <c r="AJ10" s="2"/>
      <c r="AK10" s="54">
        <f t="shared" si="18"/>
        <v>0</v>
      </c>
      <c r="AL10" s="1"/>
      <c r="AM10" s="51">
        <f t="shared" si="19"/>
        <v>0</v>
      </c>
      <c r="AN10" s="2"/>
      <c r="AO10" s="54">
        <f t="shared" si="20"/>
        <v>0</v>
      </c>
      <c r="AP10" s="1"/>
      <c r="AQ10" s="51">
        <f t="shared" si="21"/>
        <v>0</v>
      </c>
      <c r="AR10" s="2"/>
      <c r="AS10" s="54">
        <f t="shared" si="22"/>
        <v>0</v>
      </c>
      <c r="AT10" s="1"/>
      <c r="AU10" s="51">
        <f t="shared" si="23"/>
        <v>0</v>
      </c>
      <c r="AV10" s="2"/>
      <c r="AW10" s="54">
        <f t="shared" si="24"/>
        <v>0</v>
      </c>
      <c r="AX10" s="1"/>
      <c r="AY10" s="51">
        <f t="shared" si="25"/>
        <v>0</v>
      </c>
      <c r="AZ10" s="2"/>
      <c r="BA10" s="54">
        <f t="shared" si="26"/>
        <v>0</v>
      </c>
      <c r="BB10" s="1"/>
      <c r="BC10" s="51">
        <f t="shared" si="27"/>
        <v>0</v>
      </c>
      <c r="BD10" s="2"/>
      <c r="BE10" s="54">
        <f t="shared" si="28"/>
        <v>0</v>
      </c>
      <c r="BF10" s="1"/>
      <c r="BG10" s="51">
        <f t="shared" si="29"/>
        <v>0</v>
      </c>
      <c r="BH10" s="2"/>
      <c r="BI10" s="54">
        <f t="shared" si="30"/>
        <v>0</v>
      </c>
      <c r="BJ10" s="1"/>
      <c r="BK10" s="51">
        <f t="shared" si="31"/>
        <v>0</v>
      </c>
      <c r="BL10" s="3"/>
      <c r="BM10" s="54">
        <f t="shared" si="32"/>
        <v>0</v>
      </c>
      <c r="BN10" s="1"/>
      <c r="BO10" s="51">
        <f t="shared" si="33"/>
        <v>0</v>
      </c>
      <c r="BP10" s="3"/>
      <c r="BQ10" s="54">
        <f t="shared" si="34"/>
        <v>0</v>
      </c>
      <c r="BR10" s="1"/>
      <c r="BS10" s="51">
        <f t="shared" si="35"/>
        <v>0</v>
      </c>
      <c r="BT10" s="3"/>
      <c r="BU10" s="54">
        <f t="shared" si="36"/>
        <v>0</v>
      </c>
      <c r="BV10" s="1"/>
      <c r="BW10" s="51">
        <f t="shared" si="37"/>
        <v>0</v>
      </c>
      <c r="BX10" s="3"/>
      <c r="BY10" s="54">
        <f t="shared" si="38"/>
        <v>0</v>
      </c>
      <c r="BZ10" s="1"/>
      <c r="CA10" s="51">
        <f t="shared" si="39"/>
        <v>0</v>
      </c>
      <c r="CB10" s="3"/>
      <c r="CC10" s="54">
        <f t="shared" si="40"/>
        <v>0</v>
      </c>
      <c r="CD10" s="4"/>
      <c r="CE10" s="51">
        <f t="shared" si="41"/>
        <v>0</v>
      </c>
      <c r="CF10" s="3"/>
      <c r="CG10" s="54">
        <f t="shared" si="42"/>
        <v>0</v>
      </c>
      <c r="CH10" s="4"/>
      <c r="CI10" s="51">
        <f t="shared" si="43"/>
        <v>0</v>
      </c>
      <c r="CJ10" s="3"/>
      <c r="CK10" s="54">
        <f t="shared" si="44"/>
        <v>0</v>
      </c>
      <c r="CL10" s="4"/>
      <c r="CM10" s="51">
        <f t="shared" si="45"/>
        <v>0</v>
      </c>
      <c r="CN10" s="3"/>
      <c r="CO10" s="54">
        <f t="shared" si="46"/>
        <v>0</v>
      </c>
      <c r="CP10" s="4"/>
      <c r="CQ10" s="51">
        <f t="shared" si="47"/>
        <v>0</v>
      </c>
      <c r="CR10" s="3"/>
      <c r="CS10" s="54">
        <f t="shared" si="48"/>
        <v>0</v>
      </c>
      <c r="CT10" s="4"/>
      <c r="CU10" s="51">
        <f t="shared" si="49"/>
        <v>0</v>
      </c>
      <c r="CV10" s="3"/>
      <c r="CW10" s="54">
        <f t="shared" si="50"/>
        <v>0</v>
      </c>
      <c r="CX10" s="4"/>
      <c r="CY10" s="51">
        <f t="shared" si="51"/>
        <v>0</v>
      </c>
      <c r="CZ10" s="3"/>
      <c r="DA10" s="54">
        <f t="shared" si="52"/>
        <v>0</v>
      </c>
      <c r="DB10" s="4"/>
      <c r="DC10" s="51">
        <f t="shared" si="53"/>
        <v>0</v>
      </c>
      <c r="DD10" s="3"/>
      <c r="DE10" s="54">
        <f t="shared" si="54"/>
        <v>0</v>
      </c>
      <c r="DF10" s="4"/>
      <c r="DG10" s="51">
        <f t="shared" si="55"/>
        <v>0</v>
      </c>
      <c r="DH10" s="3"/>
      <c r="DI10" s="54">
        <f t="shared" si="56"/>
        <v>0</v>
      </c>
      <c r="DJ10" s="4"/>
      <c r="DK10" s="51">
        <f t="shared" si="57"/>
        <v>0</v>
      </c>
      <c r="DL10" s="3"/>
      <c r="DM10" s="54">
        <f t="shared" si="58"/>
        <v>0</v>
      </c>
      <c r="DN10" s="4"/>
      <c r="DO10" s="51">
        <f t="shared" si="59"/>
        <v>0</v>
      </c>
      <c r="DP10" s="3"/>
      <c r="DQ10" s="54">
        <f t="shared" si="60"/>
        <v>0</v>
      </c>
      <c r="DR10" s="4"/>
      <c r="DS10" s="51">
        <f t="shared" si="61"/>
        <v>0</v>
      </c>
      <c r="DT10" s="3"/>
      <c r="DU10" s="54">
        <f t="shared" si="62"/>
        <v>0</v>
      </c>
      <c r="DV10" s="4"/>
      <c r="DW10" s="51">
        <f t="shared" si="63"/>
        <v>0</v>
      </c>
      <c r="DX10" s="3"/>
      <c r="DY10" s="54">
        <f t="shared" si="64"/>
        <v>0</v>
      </c>
      <c r="DZ10" s="1"/>
      <c r="EA10" s="51">
        <f t="shared" si="65"/>
        <v>0</v>
      </c>
      <c r="EB10" s="3"/>
      <c r="EC10" s="54">
        <f t="shared" si="66"/>
        <v>0</v>
      </c>
      <c r="ED10" s="206">
        <f t="shared" si="3"/>
        <v>0</v>
      </c>
      <c r="EE10" s="206">
        <f t="shared" si="4"/>
        <v>0</v>
      </c>
      <c r="EF10" s="51">
        <f t="shared" si="5"/>
        <v>0</v>
      </c>
      <c r="EG10" s="203"/>
    </row>
    <row r="11" spans="1:139" s="55" customFormat="1" ht="24" x14ac:dyDescent="0.2">
      <c r="A11" s="47">
        <v>1</v>
      </c>
      <c r="B11" s="48">
        <v>5</v>
      </c>
      <c r="C11" s="49" t="s">
        <v>50</v>
      </c>
      <c r="D11" s="21"/>
      <c r="E11" s="50">
        <f>VLOOKUP(C11,CostoPersonale[[Descrizione]:[Spesa di personale netta
E=A-B-C+C1-D]],10,FALSE)</f>
        <v>0</v>
      </c>
      <c r="F11" s="51">
        <f>+D11-'Costo del personale'!G7</f>
        <v>0</v>
      </c>
      <c r="G11" s="51">
        <f>VLOOKUP(C11,AltrePoste[[DESCRIZIONE]:[RETTIFICHE ALLA SPESA CORRENTE
D=A+A1+B-C]],9,FALSE)</f>
        <v>0</v>
      </c>
      <c r="H11" s="52">
        <f t="shared" si="6"/>
        <v>0</v>
      </c>
      <c r="I11" s="53" t="str">
        <f t="shared" si="0"/>
        <v/>
      </c>
      <c r="J11" s="1"/>
      <c r="K11" s="51">
        <f t="shared" si="1"/>
        <v>0</v>
      </c>
      <c r="L11" s="2"/>
      <c r="M11" s="54">
        <f t="shared" si="7"/>
        <v>0</v>
      </c>
      <c r="N11" s="1"/>
      <c r="O11" s="51">
        <f t="shared" si="2"/>
        <v>0</v>
      </c>
      <c r="P11" s="2"/>
      <c r="Q11" s="54">
        <f t="shared" si="8"/>
        <v>0</v>
      </c>
      <c r="R11" s="1"/>
      <c r="S11" s="51">
        <f t="shared" si="9"/>
        <v>0</v>
      </c>
      <c r="T11" s="2"/>
      <c r="U11" s="54">
        <f t="shared" si="10"/>
        <v>0</v>
      </c>
      <c r="V11" s="1"/>
      <c r="W11" s="51">
        <f t="shared" si="11"/>
        <v>0</v>
      </c>
      <c r="X11" s="2"/>
      <c r="Y11" s="54">
        <f t="shared" si="12"/>
        <v>0</v>
      </c>
      <c r="Z11" s="1"/>
      <c r="AA11" s="51">
        <f t="shared" si="13"/>
        <v>0</v>
      </c>
      <c r="AB11" s="2"/>
      <c r="AC11" s="54">
        <f t="shared" si="14"/>
        <v>0</v>
      </c>
      <c r="AD11" s="1"/>
      <c r="AE11" s="51">
        <f t="shared" si="15"/>
        <v>0</v>
      </c>
      <c r="AF11" s="2"/>
      <c r="AG11" s="54">
        <f t="shared" si="16"/>
        <v>0</v>
      </c>
      <c r="AH11" s="1"/>
      <c r="AI11" s="51">
        <f t="shared" si="17"/>
        <v>0</v>
      </c>
      <c r="AJ11" s="2"/>
      <c r="AK11" s="54">
        <f t="shared" si="18"/>
        <v>0</v>
      </c>
      <c r="AL11" s="1"/>
      <c r="AM11" s="51">
        <f t="shared" si="19"/>
        <v>0</v>
      </c>
      <c r="AN11" s="2"/>
      <c r="AO11" s="54">
        <f t="shared" si="20"/>
        <v>0</v>
      </c>
      <c r="AP11" s="1"/>
      <c r="AQ11" s="51">
        <f t="shared" si="21"/>
        <v>0</v>
      </c>
      <c r="AR11" s="2"/>
      <c r="AS11" s="54">
        <f t="shared" si="22"/>
        <v>0</v>
      </c>
      <c r="AT11" s="1"/>
      <c r="AU11" s="51">
        <f t="shared" si="23"/>
        <v>0</v>
      </c>
      <c r="AV11" s="2"/>
      <c r="AW11" s="54">
        <f t="shared" si="24"/>
        <v>0</v>
      </c>
      <c r="AX11" s="1"/>
      <c r="AY11" s="51">
        <f t="shared" si="25"/>
        <v>0</v>
      </c>
      <c r="AZ11" s="2"/>
      <c r="BA11" s="54">
        <f t="shared" si="26"/>
        <v>0</v>
      </c>
      <c r="BB11" s="1"/>
      <c r="BC11" s="51">
        <f t="shared" si="27"/>
        <v>0</v>
      </c>
      <c r="BD11" s="2"/>
      <c r="BE11" s="54">
        <f t="shared" si="28"/>
        <v>0</v>
      </c>
      <c r="BF11" s="1"/>
      <c r="BG11" s="51">
        <f t="shared" si="29"/>
        <v>0</v>
      </c>
      <c r="BH11" s="2"/>
      <c r="BI11" s="54">
        <f t="shared" si="30"/>
        <v>0</v>
      </c>
      <c r="BJ11" s="1"/>
      <c r="BK11" s="51">
        <f t="shared" si="31"/>
        <v>0</v>
      </c>
      <c r="BL11" s="3"/>
      <c r="BM11" s="54">
        <f t="shared" si="32"/>
        <v>0</v>
      </c>
      <c r="BN11" s="1"/>
      <c r="BO11" s="51">
        <f t="shared" si="33"/>
        <v>0</v>
      </c>
      <c r="BP11" s="3"/>
      <c r="BQ11" s="54">
        <f t="shared" si="34"/>
        <v>0</v>
      </c>
      <c r="BR11" s="1"/>
      <c r="BS11" s="51">
        <f t="shared" si="35"/>
        <v>0</v>
      </c>
      <c r="BT11" s="3"/>
      <c r="BU11" s="54">
        <f t="shared" si="36"/>
        <v>0</v>
      </c>
      <c r="BV11" s="1"/>
      <c r="BW11" s="51">
        <f t="shared" si="37"/>
        <v>0</v>
      </c>
      <c r="BX11" s="3"/>
      <c r="BY11" s="54">
        <f t="shared" si="38"/>
        <v>0</v>
      </c>
      <c r="BZ11" s="1"/>
      <c r="CA11" s="51">
        <f t="shared" si="39"/>
        <v>0</v>
      </c>
      <c r="CB11" s="3"/>
      <c r="CC11" s="54">
        <f t="shared" si="40"/>
        <v>0</v>
      </c>
      <c r="CD11" s="4"/>
      <c r="CE11" s="51">
        <f t="shared" si="41"/>
        <v>0</v>
      </c>
      <c r="CF11" s="3"/>
      <c r="CG11" s="54">
        <f t="shared" si="42"/>
        <v>0</v>
      </c>
      <c r="CH11" s="4"/>
      <c r="CI11" s="51">
        <f t="shared" si="43"/>
        <v>0</v>
      </c>
      <c r="CJ11" s="3"/>
      <c r="CK11" s="54">
        <f t="shared" si="44"/>
        <v>0</v>
      </c>
      <c r="CL11" s="4"/>
      <c r="CM11" s="51">
        <f t="shared" si="45"/>
        <v>0</v>
      </c>
      <c r="CN11" s="3"/>
      <c r="CO11" s="54">
        <f t="shared" si="46"/>
        <v>0</v>
      </c>
      <c r="CP11" s="4"/>
      <c r="CQ11" s="51">
        <f t="shared" si="47"/>
        <v>0</v>
      </c>
      <c r="CR11" s="3"/>
      <c r="CS11" s="54">
        <f t="shared" si="48"/>
        <v>0</v>
      </c>
      <c r="CT11" s="4"/>
      <c r="CU11" s="51">
        <f t="shared" si="49"/>
        <v>0</v>
      </c>
      <c r="CV11" s="3"/>
      <c r="CW11" s="54">
        <f t="shared" si="50"/>
        <v>0</v>
      </c>
      <c r="CX11" s="4"/>
      <c r="CY11" s="51">
        <f t="shared" si="51"/>
        <v>0</v>
      </c>
      <c r="CZ11" s="3"/>
      <c r="DA11" s="54">
        <f t="shared" si="52"/>
        <v>0</v>
      </c>
      <c r="DB11" s="4"/>
      <c r="DC11" s="51">
        <f t="shared" si="53"/>
        <v>0</v>
      </c>
      <c r="DD11" s="3"/>
      <c r="DE11" s="54">
        <f t="shared" si="54"/>
        <v>0</v>
      </c>
      <c r="DF11" s="4"/>
      <c r="DG11" s="51">
        <f t="shared" si="55"/>
        <v>0</v>
      </c>
      <c r="DH11" s="3"/>
      <c r="DI11" s="54">
        <f t="shared" si="56"/>
        <v>0</v>
      </c>
      <c r="DJ11" s="4"/>
      <c r="DK11" s="51">
        <f t="shared" si="57"/>
        <v>0</v>
      </c>
      <c r="DL11" s="3"/>
      <c r="DM11" s="54">
        <f t="shared" si="58"/>
        <v>0</v>
      </c>
      <c r="DN11" s="4"/>
      <c r="DO11" s="51">
        <f t="shared" si="59"/>
        <v>0</v>
      </c>
      <c r="DP11" s="3"/>
      <c r="DQ11" s="54">
        <f t="shared" si="60"/>
        <v>0</v>
      </c>
      <c r="DR11" s="4"/>
      <c r="DS11" s="51">
        <f t="shared" si="61"/>
        <v>0</v>
      </c>
      <c r="DT11" s="3"/>
      <c r="DU11" s="54">
        <f t="shared" si="62"/>
        <v>0</v>
      </c>
      <c r="DV11" s="4"/>
      <c r="DW11" s="51">
        <f t="shared" si="63"/>
        <v>0</v>
      </c>
      <c r="DX11" s="3"/>
      <c r="DY11" s="54">
        <f t="shared" si="64"/>
        <v>0</v>
      </c>
      <c r="DZ11" s="1"/>
      <c r="EA11" s="51">
        <f t="shared" si="65"/>
        <v>0</v>
      </c>
      <c r="EB11" s="3"/>
      <c r="EC11" s="54">
        <f t="shared" si="66"/>
        <v>0</v>
      </c>
      <c r="ED11" s="206">
        <f t="shared" si="3"/>
        <v>0</v>
      </c>
      <c r="EE11" s="206">
        <f t="shared" si="4"/>
        <v>0</v>
      </c>
      <c r="EF11" s="51">
        <f t="shared" si="5"/>
        <v>0</v>
      </c>
      <c r="EG11" s="203"/>
    </row>
    <row r="12" spans="1:139" s="55" customFormat="1" x14ac:dyDescent="0.2">
      <c r="A12" s="47">
        <v>1</v>
      </c>
      <c r="B12" s="56">
        <v>6</v>
      </c>
      <c r="C12" s="57" t="s">
        <v>51</v>
      </c>
      <c r="D12" s="21"/>
      <c r="E12" s="50">
        <f>VLOOKUP(C12,CostoPersonale[[Descrizione]:[Spesa di personale netta
E=A-B-C+C1-D]],10,FALSE)</f>
        <v>0</v>
      </c>
      <c r="F12" s="51">
        <f>+D12-'Costo del personale'!G8</f>
        <v>0</v>
      </c>
      <c r="G12" s="51">
        <f>VLOOKUP(C12,AltrePoste[[DESCRIZIONE]:[RETTIFICHE ALLA SPESA CORRENTE
D=A+A1+B-C]],9,FALSE)</f>
        <v>0</v>
      </c>
      <c r="H12" s="52">
        <f t="shared" si="6"/>
        <v>0</v>
      </c>
      <c r="I12" s="53" t="str">
        <f t="shared" si="0"/>
        <v/>
      </c>
      <c r="J12" s="1"/>
      <c r="K12" s="51">
        <f t="shared" si="1"/>
        <v>0</v>
      </c>
      <c r="L12" s="2"/>
      <c r="M12" s="54">
        <f t="shared" si="7"/>
        <v>0</v>
      </c>
      <c r="N12" s="1"/>
      <c r="O12" s="51">
        <f t="shared" si="2"/>
        <v>0</v>
      </c>
      <c r="P12" s="2"/>
      <c r="Q12" s="54">
        <f t="shared" si="8"/>
        <v>0</v>
      </c>
      <c r="R12" s="1"/>
      <c r="S12" s="51">
        <f t="shared" si="9"/>
        <v>0</v>
      </c>
      <c r="T12" s="2"/>
      <c r="U12" s="54">
        <f t="shared" si="10"/>
        <v>0</v>
      </c>
      <c r="V12" s="1"/>
      <c r="W12" s="51">
        <f t="shared" si="11"/>
        <v>0</v>
      </c>
      <c r="X12" s="2"/>
      <c r="Y12" s="54">
        <f t="shared" si="12"/>
        <v>0</v>
      </c>
      <c r="Z12" s="1"/>
      <c r="AA12" s="51">
        <f t="shared" si="13"/>
        <v>0</v>
      </c>
      <c r="AB12" s="2"/>
      <c r="AC12" s="54">
        <f t="shared" si="14"/>
        <v>0</v>
      </c>
      <c r="AD12" s="1"/>
      <c r="AE12" s="51">
        <f t="shared" si="15"/>
        <v>0</v>
      </c>
      <c r="AF12" s="2"/>
      <c r="AG12" s="54">
        <f t="shared" si="16"/>
        <v>0</v>
      </c>
      <c r="AH12" s="1"/>
      <c r="AI12" s="51">
        <f t="shared" si="17"/>
        <v>0</v>
      </c>
      <c r="AJ12" s="2"/>
      <c r="AK12" s="54">
        <f t="shared" si="18"/>
        <v>0</v>
      </c>
      <c r="AL12" s="1"/>
      <c r="AM12" s="51">
        <f t="shared" si="19"/>
        <v>0</v>
      </c>
      <c r="AN12" s="2"/>
      <c r="AO12" s="54">
        <f t="shared" si="20"/>
        <v>0</v>
      </c>
      <c r="AP12" s="1"/>
      <c r="AQ12" s="51">
        <f t="shared" si="21"/>
        <v>0</v>
      </c>
      <c r="AR12" s="2"/>
      <c r="AS12" s="54">
        <f t="shared" si="22"/>
        <v>0</v>
      </c>
      <c r="AT12" s="1"/>
      <c r="AU12" s="51">
        <f t="shared" si="23"/>
        <v>0</v>
      </c>
      <c r="AV12" s="2"/>
      <c r="AW12" s="54">
        <f t="shared" si="24"/>
        <v>0</v>
      </c>
      <c r="AX12" s="1"/>
      <c r="AY12" s="51">
        <f t="shared" si="25"/>
        <v>0</v>
      </c>
      <c r="AZ12" s="2"/>
      <c r="BA12" s="54">
        <f t="shared" si="26"/>
        <v>0</v>
      </c>
      <c r="BB12" s="1"/>
      <c r="BC12" s="51">
        <f t="shared" si="27"/>
        <v>0</v>
      </c>
      <c r="BD12" s="2"/>
      <c r="BE12" s="54">
        <f t="shared" si="28"/>
        <v>0</v>
      </c>
      <c r="BF12" s="1"/>
      <c r="BG12" s="51">
        <f t="shared" si="29"/>
        <v>0</v>
      </c>
      <c r="BH12" s="2"/>
      <c r="BI12" s="54">
        <f t="shared" si="30"/>
        <v>0</v>
      </c>
      <c r="BJ12" s="1"/>
      <c r="BK12" s="51">
        <f t="shared" si="31"/>
        <v>0</v>
      </c>
      <c r="BL12" s="3"/>
      <c r="BM12" s="54">
        <f t="shared" si="32"/>
        <v>0</v>
      </c>
      <c r="BN12" s="1"/>
      <c r="BO12" s="51">
        <f t="shared" si="33"/>
        <v>0</v>
      </c>
      <c r="BP12" s="3"/>
      <c r="BQ12" s="54">
        <f t="shared" si="34"/>
        <v>0</v>
      </c>
      <c r="BR12" s="1"/>
      <c r="BS12" s="51">
        <f t="shared" si="35"/>
        <v>0</v>
      </c>
      <c r="BT12" s="3"/>
      <c r="BU12" s="54">
        <f t="shared" si="36"/>
        <v>0</v>
      </c>
      <c r="BV12" s="1"/>
      <c r="BW12" s="51">
        <f t="shared" si="37"/>
        <v>0</v>
      </c>
      <c r="BX12" s="3"/>
      <c r="BY12" s="54">
        <f t="shared" si="38"/>
        <v>0</v>
      </c>
      <c r="BZ12" s="1"/>
      <c r="CA12" s="51">
        <f t="shared" si="39"/>
        <v>0</v>
      </c>
      <c r="CB12" s="3"/>
      <c r="CC12" s="54">
        <f t="shared" si="40"/>
        <v>0</v>
      </c>
      <c r="CD12" s="4"/>
      <c r="CE12" s="51">
        <f t="shared" si="41"/>
        <v>0</v>
      </c>
      <c r="CF12" s="3"/>
      <c r="CG12" s="54">
        <f t="shared" si="42"/>
        <v>0</v>
      </c>
      <c r="CH12" s="4"/>
      <c r="CI12" s="51">
        <f t="shared" si="43"/>
        <v>0</v>
      </c>
      <c r="CJ12" s="3"/>
      <c r="CK12" s="54">
        <f t="shared" si="44"/>
        <v>0</v>
      </c>
      <c r="CL12" s="4"/>
      <c r="CM12" s="51">
        <f t="shared" si="45"/>
        <v>0</v>
      </c>
      <c r="CN12" s="3"/>
      <c r="CO12" s="54">
        <f t="shared" si="46"/>
        <v>0</v>
      </c>
      <c r="CP12" s="4"/>
      <c r="CQ12" s="51">
        <f t="shared" si="47"/>
        <v>0</v>
      </c>
      <c r="CR12" s="3"/>
      <c r="CS12" s="54">
        <f t="shared" si="48"/>
        <v>0</v>
      </c>
      <c r="CT12" s="4"/>
      <c r="CU12" s="51">
        <f t="shared" si="49"/>
        <v>0</v>
      </c>
      <c r="CV12" s="3"/>
      <c r="CW12" s="54">
        <f t="shared" si="50"/>
        <v>0</v>
      </c>
      <c r="CX12" s="4"/>
      <c r="CY12" s="51">
        <f t="shared" si="51"/>
        <v>0</v>
      </c>
      <c r="CZ12" s="3"/>
      <c r="DA12" s="54">
        <f t="shared" si="52"/>
        <v>0</v>
      </c>
      <c r="DB12" s="4"/>
      <c r="DC12" s="51">
        <f t="shared" si="53"/>
        <v>0</v>
      </c>
      <c r="DD12" s="3"/>
      <c r="DE12" s="54">
        <f t="shared" si="54"/>
        <v>0</v>
      </c>
      <c r="DF12" s="4"/>
      <c r="DG12" s="51">
        <f t="shared" si="55"/>
        <v>0</v>
      </c>
      <c r="DH12" s="3"/>
      <c r="DI12" s="54">
        <f t="shared" si="56"/>
        <v>0</v>
      </c>
      <c r="DJ12" s="4"/>
      <c r="DK12" s="51">
        <f t="shared" si="57"/>
        <v>0</v>
      </c>
      <c r="DL12" s="3"/>
      <c r="DM12" s="54">
        <f t="shared" si="58"/>
        <v>0</v>
      </c>
      <c r="DN12" s="4"/>
      <c r="DO12" s="51">
        <f t="shared" si="59"/>
        <v>0</v>
      </c>
      <c r="DP12" s="3"/>
      <c r="DQ12" s="54">
        <f t="shared" si="60"/>
        <v>0</v>
      </c>
      <c r="DR12" s="4"/>
      <c r="DS12" s="51">
        <f t="shared" si="61"/>
        <v>0</v>
      </c>
      <c r="DT12" s="3"/>
      <c r="DU12" s="54">
        <f t="shared" si="62"/>
        <v>0</v>
      </c>
      <c r="DV12" s="4"/>
      <c r="DW12" s="51">
        <f t="shared" si="63"/>
        <v>0</v>
      </c>
      <c r="DX12" s="3"/>
      <c r="DY12" s="54">
        <f t="shared" si="64"/>
        <v>0</v>
      </c>
      <c r="DZ12" s="1"/>
      <c r="EA12" s="51">
        <f t="shared" si="65"/>
        <v>0</v>
      </c>
      <c r="EB12" s="3"/>
      <c r="EC12" s="54">
        <f t="shared" si="66"/>
        <v>0</v>
      </c>
      <c r="ED12" s="206">
        <f t="shared" si="3"/>
        <v>0</v>
      </c>
      <c r="EE12" s="206">
        <f t="shared" si="4"/>
        <v>0</v>
      </c>
      <c r="EF12" s="51">
        <f t="shared" si="5"/>
        <v>0</v>
      </c>
      <c r="EG12" s="203"/>
    </row>
    <row r="13" spans="1:139" s="55" customFormat="1" ht="24" x14ac:dyDescent="0.2">
      <c r="A13" s="47">
        <v>1</v>
      </c>
      <c r="B13" s="48">
        <v>7</v>
      </c>
      <c r="C13" s="49" t="s">
        <v>52</v>
      </c>
      <c r="D13" s="21"/>
      <c r="E13" s="50">
        <f>VLOOKUP(C13,CostoPersonale[[Descrizione]:[Spesa di personale netta
E=A-B-C+C1-D]],10,FALSE)</f>
        <v>0</v>
      </c>
      <c r="F13" s="51">
        <f>+D13-'Costo del personale'!G9</f>
        <v>0</v>
      </c>
      <c r="G13" s="51">
        <f>VLOOKUP(C13,AltrePoste[[DESCRIZIONE]:[RETTIFICHE ALLA SPESA CORRENTE
D=A+A1+B-C]],9,FALSE)</f>
        <v>0</v>
      </c>
      <c r="H13" s="52">
        <f t="shared" si="6"/>
        <v>0</v>
      </c>
      <c r="I13" s="53" t="str">
        <f t="shared" si="0"/>
        <v/>
      </c>
      <c r="J13" s="1"/>
      <c r="K13" s="51">
        <f t="shared" si="1"/>
        <v>0</v>
      </c>
      <c r="L13" s="2"/>
      <c r="M13" s="54">
        <f t="shared" si="7"/>
        <v>0</v>
      </c>
      <c r="N13" s="1"/>
      <c r="O13" s="51">
        <f t="shared" si="2"/>
        <v>0</v>
      </c>
      <c r="P13" s="2"/>
      <c r="Q13" s="54">
        <f t="shared" si="8"/>
        <v>0</v>
      </c>
      <c r="R13" s="1"/>
      <c r="S13" s="51">
        <f t="shared" si="9"/>
        <v>0</v>
      </c>
      <c r="T13" s="2"/>
      <c r="U13" s="54">
        <f t="shared" si="10"/>
        <v>0</v>
      </c>
      <c r="V13" s="1"/>
      <c r="W13" s="51">
        <f t="shared" si="11"/>
        <v>0</v>
      </c>
      <c r="X13" s="2"/>
      <c r="Y13" s="54">
        <f t="shared" si="12"/>
        <v>0</v>
      </c>
      <c r="Z13" s="1"/>
      <c r="AA13" s="51">
        <f t="shared" si="13"/>
        <v>0</v>
      </c>
      <c r="AB13" s="2"/>
      <c r="AC13" s="54">
        <f t="shared" si="14"/>
        <v>0</v>
      </c>
      <c r="AD13" s="1"/>
      <c r="AE13" s="51">
        <f t="shared" si="15"/>
        <v>0</v>
      </c>
      <c r="AF13" s="2"/>
      <c r="AG13" s="54">
        <f t="shared" si="16"/>
        <v>0</v>
      </c>
      <c r="AH13" s="1"/>
      <c r="AI13" s="51">
        <f t="shared" si="17"/>
        <v>0</v>
      </c>
      <c r="AJ13" s="2"/>
      <c r="AK13" s="54">
        <f t="shared" si="18"/>
        <v>0</v>
      </c>
      <c r="AL13" s="1"/>
      <c r="AM13" s="51">
        <f t="shared" si="19"/>
        <v>0</v>
      </c>
      <c r="AN13" s="2"/>
      <c r="AO13" s="54">
        <f t="shared" si="20"/>
        <v>0</v>
      </c>
      <c r="AP13" s="1"/>
      <c r="AQ13" s="51">
        <f t="shared" si="21"/>
        <v>0</v>
      </c>
      <c r="AR13" s="2"/>
      <c r="AS13" s="54">
        <f t="shared" si="22"/>
        <v>0</v>
      </c>
      <c r="AT13" s="1"/>
      <c r="AU13" s="51">
        <f t="shared" si="23"/>
        <v>0</v>
      </c>
      <c r="AV13" s="2"/>
      <c r="AW13" s="54">
        <f t="shared" si="24"/>
        <v>0</v>
      </c>
      <c r="AX13" s="1"/>
      <c r="AY13" s="51">
        <f t="shared" si="25"/>
        <v>0</v>
      </c>
      <c r="AZ13" s="2"/>
      <c r="BA13" s="54">
        <f t="shared" si="26"/>
        <v>0</v>
      </c>
      <c r="BB13" s="1"/>
      <c r="BC13" s="51">
        <f t="shared" si="27"/>
        <v>0</v>
      </c>
      <c r="BD13" s="2"/>
      <c r="BE13" s="54">
        <f t="shared" si="28"/>
        <v>0</v>
      </c>
      <c r="BF13" s="1"/>
      <c r="BG13" s="51">
        <f t="shared" si="29"/>
        <v>0</v>
      </c>
      <c r="BH13" s="2"/>
      <c r="BI13" s="54">
        <f t="shared" si="30"/>
        <v>0</v>
      </c>
      <c r="BJ13" s="1"/>
      <c r="BK13" s="51">
        <f t="shared" si="31"/>
        <v>0</v>
      </c>
      <c r="BL13" s="3"/>
      <c r="BM13" s="54">
        <f t="shared" si="32"/>
        <v>0</v>
      </c>
      <c r="BN13" s="1"/>
      <c r="BO13" s="51">
        <f t="shared" si="33"/>
        <v>0</v>
      </c>
      <c r="BP13" s="3"/>
      <c r="BQ13" s="54">
        <f t="shared" si="34"/>
        <v>0</v>
      </c>
      <c r="BR13" s="1"/>
      <c r="BS13" s="51">
        <f t="shared" si="35"/>
        <v>0</v>
      </c>
      <c r="BT13" s="3"/>
      <c r="BU13" s="54">
        <f t="shared" si="36"/>
        <v>0</v>
      </c>
      <c r="BV13" s="1"/>
      <c r="BW13" s="51">
        <f t="shared" si="37"/>
        <v>0</v>
      </c>
      <c r="BX13" s="3"/>
      <c r="BY13" s="54">
        <f t="shared" si="38"/>
        <v>0</v>
      </c>
      <c r="BZ13" s="1"/>
      <c r="CA13" s="51">
        <f t="shared" si="39"/>
        <v>0</v>
      </c>
      <c r="CB13" s="3"/>
      <c r="CC13" s="54">
        <f t="shared" si="40"/>
        <v>0</v>
      </c>
      <c r="CD13" s="4"/>
      <c r="CE13" s="51">
        <f t="shared" si="41"/>
        <v>0</v>
      </c>
      <c r="CF13" s="3"/>
      <c r="CG13" s="54">
        <f t="shared" si="42"/>
        <v>0</v>
      </c>
      <c r="CH13" s="4"/>
      <c r="CI13" s="51">
        <f t="shared" si="43"/>
        <v>0</v>
      </c>
      <c r="CJ13" s="3"/>
      <c r="CK13" s="54">
        <f t="shared" si="44"/>
        <v>0</v>
      </c>
      <c r="CL13" s="4"/>
      <c r="CM13" s="51">
        <f t="shared" si="45"/>
        <v>0</v>
      </c>
      <c r="CN13" s="3"/>
      <c r="CO13" s="54">
        <f t="shared" si="46"/>
        <v>0</v>
      </c>
      <c r="CP13" s="4"/>
      <c r="CQ13" s="51">
        <f t="shared" si="47"/>
        <v>0</v>
      </c>
      <c r="CR13" s="3"/>
      <c r="CS13" s="54">
        <f t="shared" si="48"/>
        <v>0</v>
      </c>
      <c r="CT13" s="4"/>
      <c r="CU13" s="51">
        <f t="shared" si="49"/>
        <v>0</v>
      </c>
      <c r="CV13" s="3"/>
      <c r="CW13" s="54">
        <f t="shared" si="50"/>
        <v>0</v>
      </c>
      <c r="CX13" s="4"/>
      <c r="CY13" s="51">
        <f t="shared" si="51"/>
        <v>0</v>
      </c>
      <c r="CZ13" s="3"/>
      <c r="DA13" s="54">
        <f t="shared" si="52"/>
        <v>0</v>
      </c>
      <c r="DB13" s="4"/>
      <c r="DC13" s="51">
        <f t="shared" si="53"/>
        <v>0</v>
      </c>
      <c r="DD13" s="3"/>
      <c r="DE13" s="54">
        <f t="shared" si="54"/>
        <v>0</v>
      </c>
      <c r="DF13" s="4"/>
      <c r="DG13" s="51">
        <f t="shared" si="55"/>
        <v>0</v>
      </c>
      <c r="DH13" s="3"/>
      <c r="DI13" s="54">
        <f t="shared" si="56"/>
        <v>0</v>
      </c>
      <c r="DJ13" s="4"/>
      <c r="DK13" s="51">
        <f t="shared" si="57"/>
        <v>0</v>
      </c>
      <c r="DL13" s="3"/>
      <c r="DM13" s="54">
        <f t="shared" si="58"/>
        <v>0</v>
      </c>
      <c r="DN13" s="4"/>
      <c r="DO13" s="51">
        <f t="shared" si="59"/>
        <v>0</v>
      </c>
      <c r="DP13" s="3"/>
      <c r="DQ13" s="54">
        <f t="shared" si="60"/>
        <v>0</v>
      </c>
      <c r="DR13" s="4"/>
      <c r="DS13" s="51">
        <f t="shared" si="61"/>
        <v>0</v>
      </c>
      <c r="DT13" s="3"/>
      <c r="DU13" s="54">
        <f t="shared" si="62"/>
        <v>0</v>
      </c>
      <c r="DV13" s="4"/>
      <c r="DW13" s="51">
        <f t="shared" si="63"/>
        <v>0</v>
      </c>
      <c r="DX13" s="3"/>
      <c r="DY13" s="54">
        <f t="shared" si="64"/>
        <v>0</v>
      </c>
      <c r="DZ13" s="1"/>
      <c r="EA13" s="51">
        <f t="shared" si="65"/>
        <v>0</v>
      </c>
      <c r="EB13" s="3"/>
      <c r="EC13" s="54">
        <f t="shared" si="66"/>
        <v>0</v>
      </c>
      <c r="ED13" s="206">
        <f t="shared" si="3"/>
        <v>0</v>
      </c>
      <c r="EE13" s="206">
        <f t="shared" si="4"/>
        <v>0</v>
      </c>
      <c r="EF13" s="51">
        <f t="shared" si="5"/>
        <v>0</v>
      </c>
      <c r="EG13" s="203"/>
    </row>
    <row r="14" spans="1:139" s="55" customFormat="1" x14ac:dyDescent="0.2">
      <c r="A14" s="47">
        <v>1</v>
      </c>
      <c r="B14" s="56">
        <v>8</v>
      </c>
      <c r="C14" s="57" t="s">
        <v>53</v>
      </c>
      <c r="D14" s="21"/>
      <c r="E14" s="50">
        <f>VLOOKUP(C14,CostoPersonale[[Descrizione]:[Spesa di personale netta
E=A-B-C+C1-D]],10,FALSE)</f>
        <v>0</v>
      </c>
      <c r="F14" s="51">
        <f>+D14-'Costo del personale'!G10</f>
        <v>0</v>
      </c>
      <c r="G14" s="51">
        <f>VLOOKUP(C14,AltrePoste[[DESCRIZIONE]:[RETTIFICHE ALLA SPESA CORRENTE
D=A+A1+B-C]],9,FALSE)</f>
        <v>0</v>
      </c>
      <c r="H14" s="52">
        <f t="shared" si="6"/>
        <v>0</v>
      </c>
      <c r="I14" s="53" t="str">
        <f t="shared" si="0"/>
        <v/>
      </c>
      <c r="J14" s="1"/>
      <c r="K14" s="51">
        <f t="shared" si="1"/>
        <v>0</v>
      </c>
      <c r="L14" s="2"/>
      <c r="M14" s="54">
        <f t="shared" si="7"/>
        <v>0</v>
      </c>
      <c r="N14" s="1"/>
      <c r="O14" s="51">
        <f t="shared" si="2"/>
        <v>0</v>
      </c>
      <c r="P14" s="2"/>
      <c r="Q14" s="54">
        <f t="shared" si="8"/>
        <v>0</v>
      </c>
      <c r="R14" s="1"/>
      <c r="S14" s="51">
        <f t="shared" si="9"/>
        <v>0</v>
      </c>
      <c r="T14" s="2"/>
      <c r="U14" s="54">
        <f t="shared" si="10"/>
        <v>0</v>
      </c>
      <c r="V14" s="1"/>
      <c r="W14" s="51">
        <f t="shared" si="11"/>
        <v>0</v>
      </c>
      <c r="X14" s="2"/>
      <c r="Y14" s="54">
        <f t="shared" si="12"/>
        <v>0</v>
      </c>
      <c r="Z14" s="1"/>
      <c r="AA14" s="51">
        <f t="shared" si="13"/>
        <v>0</v>
      </c>
      <c r="AB14" s="2"/>
      <c r="AC14" s="54">
        <f t="shared" si="14"/>
        <v>0</v>
      </c>
      <c r="AD14" s="1"/>
      <c r="AE14" s="51">
        <f t="shared" si="15"/>
        <v>0</v>
      </c>
      <c r="AF14" s="2"/>
      <c r="AG14" s="54">
        <f t="shared" si="16"/>
        <v>0</v>
      </c>
      <c r="AH14" s="1"/>
      <c r="AI14" s="51">
        <f t="shared" si="17"/>
        <v>0</v>
      </c>
      <c r="AJ14" s="2"/>
      <c r="AK14" s="54">
        <f t="shared" si="18"/>
        <v>0</v>
      </c>
      <c r="AL14" s="1"/>
      <c r="AM14" s="51">
        <f t="shared" si="19"/>
        <v>0</v>
      </c>
      <c r="AN14" s="2"/>
      <c r="AO14" s="54">
        <f t="shared" si="20"/>
        <v>0</v>
      </c>
      <c r="AP14" s="1"/>
      <c r="AQ14" s="51">
        <f t="shared" si="21"/>
        <v>0</v>
      </c>
      <c r="AR14" s="2"/>
      <c r="AS14" s="54">
        <f t="shared" si="22"/>
        <v>0</v>
      </c>
      <c r="AT14" s="1"/>
      <c r="AU14" s="51">
        <f t="shared" si="23"/>
        <v>0</v>
      </c>
      <c r="AV14" s="2"/>
      <c r="AW14" s="54">
        <f t="shared" si="24"/>
        <v>0</v>
      </c>
      <c r="AX14" s="1"/>
      <c r="AY14" s="51">
        <f t="shared" si="25"/>
        <v>0</v>
      </c>
      <c r="AZ14" s="2"/>
      <c r="BA14" s="54">
        <f t="shared" si="26"/>
        <v>0</v>
      </c>
      <c r="BB14" s="1"/>
      <c r="BC14" s="51">
        <f t="shared" si="27"/>
        <v>0</v>
      </c>
      <c r="BD14" s="2"/>
      <c r="BE14" s="54">
        <f t="shared" si="28"/>
        <v>0</v>
      </c>
      <c r="BF14" s="1"/>
      <c r="BG14" s="51">
        <f t="shared" si="29"/>
        <v>0</v>
      </c>
      <c r="BH14" s="2"/>
      <c r="BI14" s="54">
        <f t="shared" si="30"/>
        <v>0</v>
      </c>
      <c r="BJ14" s="1"/>
      <c r="BK14" s="51">
        <f t="shared" si="31"/>
        <v>0</v>
      </c>
      <c r="BL14" s="3"/>
      <c r="BM14" s="54">
        <f t="shared" si="32"/>
        <v>0</v>
      </c>
      <c r="BN14" s="1"/>
      <c r="BO14" s="51">
        <f t="shared" si="33"/>
        <v>0</v>
      </c>
      <c r="BP14" s="3"/>
      <c r="BQ14" s="54">
        <f t="shared" si="34"/>
        <v>0</v>
      </c>
      <c r="BR14" s="1"/>
      <c r="BS14" s="51">
        <f t="shared" si="35"/>
        <v>0</v>
      </c>
      <c r="BT14" s="3"/>
      <c r="BU14" s="54">
        <f t="shared" si="36"/>
        <v>0</v>
      </c>
      <c r="BV14" s="1"/>
      <c r="BW14" s="51">
        <f t="shared" si="37"/>
        <v>0</v>
      </c>
      <c r="BX14" s="3"/>
      <c r="BY14" s="54">
        <f t="shared" si="38"/>
        <v>0</v>
      </c>
      <c r="BZ14" s="1"/>
      <c r="CA14" s="51">
        <f t="shared" si="39"/>
        <v>0</v>
      </c>
      <c r="CB14" s="3"/>
      <c r="CC14" s="54">
        <f t="shared" si="40"/>
        <v>0</v>
      </c>
      <c r="CD14" s="4"/>
      <c r="CE14" s="51">
        <f t="shared" si="41"/>
        <v>0</v>
      </c>
      <c r="CF14" s="3"/>
      <c r="CG14" s="54">
        <f t="shared" si="42"/>
        <v>0</v>
      </c>
      <c r="CH14" s="4"/>
      <c r="CI14" s="51">
        <f t="shared" si="43"/>
        <v>0</v>
      </c>
      <c r="CJ14" s="3"/>
      <c r="CK14" s="54">
        <f t="shared" si="44"/>
        <v>0</v>
      </c>
      <c r="CL14" s="4"/>
      <c r="CM14" s="51">
        <f t="shared" si="45"/>
        <v>0</v>
      </c>
      <c r="CN14" s="3"/>
      <c r="CO14" s="54">
        <f t="shared" si="46"/>
        <v>0</v>
      </c>
      <c r="CP14" s="4"/>
      <c r="CQ14" s="51">
        <f t="shared" si="47"/>
        <v>0</v>
      </c>
      <c r="CR14" s="3"/>
      <c r="CS14" s="54">
        <f t="shared" si="48"/>
        <v>0</v>
      </c>
      <c r="CT14" s="4"/>
      <c r="CU14" s="51">
        <f t="shared" si="49"/>
        <v>0</v>
      </c>
      <c r="CV14" s="3"/>
      <c r="CW14" s="54">
        <f t="shared" si="50"/>
        <v>0</v>
      </c>
      <c r="CX14" s="4"/>
      <c r="CY14" s="51">
        <f t="shared" si="51"/>
        <v>0</v>
      </c>
      <c r="CZ14" s="3"/>
      <c r="DA14" s="54">
        <f t="shared" si="52"/>
        <v>0</v>
      </c>
      <c r="DB14" s="4"/>
      <c r="DC14" s="51">
        <f t="shared" si="53"/>
        <v>0</v>
      </c>
      <c r="DD14" s="3"/>
      <c r="DE14" s="54">
        <f t="shared" si="54"/>
        <v>0</v>
      </c>
      <c r="DF14" s="4"/>
      <c r="DG14" s="51">
        <f t="shared" si="55"/>
        <v>0</v>
      </c>
      <c r="DH14" s="3"/>
      <c r="DI14" s="54">
        <f t="shared" si="56"/>
        <v>0</v>
      </c>
      <c r="DJ14" s="4"/>
      <c r="DK14" s="51">
        <f t="shared" si="57"/>
        <v>0</v>
      </c>
      <c r="DL14" s="3"/>
      <c r="DM14" s="54">
        <f t="shared" si="58"/>
        <v>0</v>
      </c>
      <c r="DN14" s="4"/>
      <c r="DO14" s="51">
        <f t="shared" si="59"/>
        <v>0</v>
      </c>
      <c r="DP14" s="3"/>
      <c r="DQ14" s="54">
        <f t="shared" si="60"/>
        <v>0</v>
      </c>
      <c r="DR14" s="4"/>
      <c r="DS14" s="51">
        <f t="shared" si="61"/>
        <v>0</v>
      </c>
      <c r="DT14" s="3"/>
      <c r="DU14" s="54">
        <f t="shared" si="62"/>
        <v>0</v>
      </c>
      <c r="DV14" s="4"/>
      <c r="DW14" s="51">
        <f t="shared" si="63"/>
        <v>0</v>
      </c>
      <c r="DX14" s="3"/>
      <c r="DY14" s="54">
        <f t="shared" si="64"/>
        <v>0</v>
      </c>
      <c r="DZ14" s="1"/>
      <c r="EA14" s="51">
        <f t="shared" si="65"/>
        <v>0</v>
      </c>
      <c r="EB14" s="3"/>
      <c r="EC14" s="54">
        <f t="shared" si="66"/>
        <v>0</v>
      </c>
      <c r="ED14" s="206">
        <f t="shared" si="3"/>
        <v>0</v>
      </c>
      <c r="EE14" s="206">
        <f t="shared" si="4"/>
        <v>0</v>
      </c>
      <c r="EF14" s="51">
        <f t="shared" si="5"/>
        <v>0</v>
      </c>
      <c r="EG14" s="203"/>
    </row>
    <row r="15" spans="1:139" s="55" customFormat="1" ht="24" x14ac:dyDescent="0.2">
      <c r="A15" s="47">
        <v>1</v>
      </c>
      <c r="B15" s="48">
        <v>9</v>
      </c>
      <c r="C15" s="49" t="s">
        <v>54</v>
      </c>
      <c r="D15" s="21"/>
      <c r="E15" s="50">
        <f>VLOOKUP(C15,CostoPersonale[[Descrizione]:[Spesa di personale netta
E=A-B-C+C1-D]],10,FALSE)</f>
        <v>0</v>
      </c>
      <c r="F15" s="51">
        <f>+D15-'Costo del personale'!G11</f>
        <v>0</v>
      </c>
      <c r="G15" s="51">
        <f>VLOOKUP(C15,AltrePoste[[DESCRIZIONE]:[RETTIFICHE ALLA SPESA CORRENTE
D=A+A1+B-C]],9,FALSE)</f>
        <v>0</v>
      </c>
      <c r="H15" s="52">
        <f t="shared" si="6"/>
        <v>0</v>
      </c>
      <c r="I15" s="53" t="str">
        <f t="shared" si="0"/>
        <v/>
      </c>
      <c r="J15" s="1"/>
      <c r="K15" s="51">
        <f t="shared" si="1"/>
        <v>0</v>
      </c>
      <c r="L15" s="2"/>
      <c r="M15" s="54">
        <f t="shared" si="7"/>
        <v>0</v>
      </c>
      <c r="N15" s="1"/>
      <c r="O15" s="51">
        <f t="shared" si="2"/>
        <v>0</v>
      </c>
      <c r="P15" s="2"/>
      <c r="Q15" s="54">
        <f t="shared" si="8"/>
        <v>0</v>
      </c>
      <c r="R15" s="1"/>
      <c r="S15" s="51">
        <f t="shared" si="9"/>
        <v>0</v>
      </c>
      <c r="T15" s="2"/>
      <c r="U15" s="54">
        <f t="shared" si="10"/>
        <v>0</v>
      </c>
      <c r="V15" s="1"/>
      <c r="W15" s="51">
        <f t="shared" si="11"/>
        <v>0</v>
      </c>
      <c r="X15" s="2"/>
      <c r="Y15" s="58">
        <f t="shared" si="12"/>
        <v>0</v>
      </c>
      <c r="Z15" s="1"/>
      <c r="AA15" s="51">
        <f t="shared" si="13"/>
        <v>0</v>
      </c>
      <c r="AB15" s="2"/>
      <c r="AC15" s="54">
        <f t="shared" si="14"/>
        <v>0</v>
      </c>
      <c r="AD15" s="1"/>
      <c r="AE15" s="51">
        <f t="shared" si="15"/>
        <v>0</v>
      </c>
      <c r="AF15" s="2"/>
      <c r="AG15" s="54">
        <f t="shared" si="16"/>
        <v>0</v>
      </c>
      <c r="AH15" s="1"/>
      <c r="AI15" s="51">
        <f t="shared" si="17"/>
        <v>0</v>
      </c>
      <c r="AJ15" s="2"/>
      <c r="AK15" s="54">
        <f t="shared" si="18"/>
        <v>0</v>
      </c>
      <c r="AL15" s="1"/>
      <c r="AM15" s="51">
        <f t="shared" si="19"/>
        <v>0</v>
      </c>
      <c r="AN15" s="2"/>
      <c r="AO15" s="54">
        <f t="shared" si="20"/>
        <v>0</v>
      </c>
      <c r="AP15" s="1"/>
      <c r="AQ15" s="51">
        <f t="shared" si="21"/>
        <v>0</v>
      </c>
      <c r="AR15" s="2"/>
      <c r="AS15" s="54">
        <f t="shared" si="22"/>
        <v>0</v>
      </c>
      <c r="AT15" s="1"/>
      <c r="AU15" s="51">
        <f t="shared" si="23"/>
        <v>0</v>
      </c>
      <c r="AV15" s="2"/>
      <c r="AW15" s="54">
        <f t="shared" si="24"/>
        <v>0</v>
      </c>
      <c r="AX15" s="1"/>
      <c r="AY15" s="51">
        <f t="shared" si="25"/>
        <v>0</v>
      </c>
      <c r="AZ15" s="2"/>
      <c r="BA15" s="54">
        <f t="shared" si="26"/>
        <v>0</v>
      </c>
      <c r="BB15" s="1"/>
      <c r="BC15" s="51">
        <f t="shared" si="27"/>
        <v>0</v>
      </c>
      <c r="BD15" s="2"/>
      <c r="BE15" s="54">
        <f t="shared" si="28"/>
        <v>0</v>
      </c>
      <c r="BF15" s="1"/>
      <c r="BG15" s="51">
        <f t="shared" si="29"/>
        <v>0</v>
      </c>
      <c r="BH15" s="2"/>
      <c r="BI15" s="54">
        <f t="shared" si="30"/>
        <v>0</v>
      </c>
      <c r="BJ15" s="1"/>
      <c r="BK15" s="51">
        <f t="shared" si="31"/>
        <v>0</v>
      </c>
      <c r="BL15" s="3"/>
      <c r="BM15" s="54">
        <f t="shared" si="32"/>
        <v>0</v>
      </c>
      <c r="BN15" s="1"/>
      <c r="BO15" s="51">
        <f t="shared" si="33"/>
        <v>0</v>
      </c>
      <c r="BP15" s="3"/>
      <c r="BQ15" s="54">
        <f t="shared" si="34"/>
        <v>0</v>
      </c>
      <c r="BR15" s="1"/>
      <c r="BS15" s="51">
        <f t="shared" si="35"/>
        <v>0</v>
      </c>
      <c r="BT15" s="3"/>
      <c r="BU15" s="54">
        <f t="shared" si="36"/>
        <v>0</v>
      </c>
      <c r="BV15" s="1"/>
      <c r="BW15" s="51">
        <f t="shared" si="37"/>
        <v>0</v>
      </c>
      <c r="BX15" s="3"/>
      <c r="BY15" s="54">
        <f t="shared" si="38"/>
        <v>0</v>
      </c>
      <c r="BZ15" s="1"/>
      <c r="CA15" s="51">
        <f t="shared" si="39"/>
        <v>0</v>
      </c>
      <c r="CB15" s="3"/>
      <c r="CC15" s="54">
        <f t="shared" si="40"/>
        <v>0</v>
      </c>
      <c r="CD15" s="4"/>
      <c r="CE15" s="51">
        <f t="shared" si="41"/>
        <v>0</v>
      </c>
      <c r="CF15" s="3"/>
      <c r="CG15" s="54">
        <f t="shared" si="42"/>
        <v>0</v>
      </c>
      <c r="CH15" s="4"/>
      <c r="CI15" s="51">
        <f t="shared" si="43"/>
        <v>0</v>
      </c>
      <c r="CJ15" s="3"/>
      <c r="CK15" s="54">
        <f t="shared" si="44"/>
        <v>0</v>
      </c>
      <c r="CL15" s="4"/>
      <c r="CM15" s="51">
        <f t="shared" si="45"/>
        <v>0</v>
      </c>
      <c r="CN15" s="3"/>
      <c r="CO15" s="54">
        <f t="shared" si="46"/>
        <v>0</v>
      </c>
      <c r="CP15" s="4"/>
      <c r="CQ15" s="51">
        <f t="shared" si="47"/>
        <v>0</v>
      </c>
      <c r="CR15" s="3"/>
      <c r="CS15" s="54">
        <f t="shared" si="48"/>
        <v>0</v>
      </c>
      <c r="CT15" s="4"/>
      <c r="CU15" s="51">
        <f t="shared" si="49"/>
        <v>0</v>
      </c>
      <c r="CV15" s="3"/>
      <c r="CW15" s="54">
        <f t="shared" si="50"/>
        <v>0</v>
      </c>
      <c r="CX15" s="4"/>
      <c r="CY15" s="51">
        <f t="shared" si="51"/>
        <v>0</v>
      </c>
      <c r="CZ15" s="3"/>
      <c r="DA15" s="54">
        <f t="shared" si="52"/>
        <v>0</v>
      </c>
      <c r="DB15" s="4"/>
      <c r="DC15" s="51">
        <f t="shared" si="53"/>
        <v>0</v>
      </c>
      <c r="DD15" s="3"/>
      <c r="DE15" s="54">
        <f t="shared" si="54"/>
        <v>0</v>
      </c>
      <c r="DF15" s="4"/>
      <c r="DG15" s="51">
        <f t="shared" si="55"/>
        <v>0</v>
      </c>
      <c r="DH15" s="3"/>
      <c r="DI15" s="54">
        <f t="shared" si="56"/>
        <v>0</v>
      </c>
      <c r="DJ15" s="4"/>
      <c r="DK15" s="51">
        <f t="shared" si="57"/>
        <v>0</v>
      </c>
      <c r="DL15" s="3"/>
      <c r="DM15" s="54">
        <f t="shared" si="58"/>
        <v>0</v>
      </c>
      <c r="DN15" s="4"/>
      <c r="DO15" s="51">
        <f t="shared" si="59"/>
        <v>0</v>
      </c>
      <c r="DP15" s="3"/>
      <c r="DQ15" s="54">
        <f t="shared" si="60"/>
        <v>0</v>
      </c>
      <c r="DR15" s="4"/>
      <c r="DS15" s="51">
        <f t="shared" si="61"/>
        <v>0</v>
      </c>
      <c r="DT15" s="3"/>
      <c r="DU15" s="54">
        <f t="shared" si="62"/>
        <v>0</v>
      </c>
      <c r="DV15" s="4"/>
      <c r="DW15" s="51">
        <f t="shared" si="63"/>
        <v>0</v>
      </c>
      <c r="DX15" s="3"/>
      <c r="DY15" s="54">
        <f t="shared" si="64"/>
        <v>0</v>
      </c>
      <c r="DZ15" s="1"/>
      <c r="EA15" s="51">
        <f t="shared" si="65"/>
        <v>0</v>
      </c>
      <c r="EB15" s="3"/>
      <c r="EC15" s="54">
        <f t="shared" si="66"/>
        <v>0</v>
      </c>
      <c r="ED15" s="206">
        <f t="shared" si="3"/>
        <v>0</v>
      </c>
      <c r="EE15" s="206">
        <f t="shared" si="4"/>
        <v>0</v>
      </c>
      <c r="EF15" s="51">
        <f t="shared" si="5"/>
        <v>0</v>
      </c>
      <c r="EG15" s="203"/>
    </row>
    <row r="16" spans="1:139" s="55" customFormat="1" x14ac:dyDescent="0.2">
      <c r="A16" s="47">
        <v>1</v>
      </c>
      <c r="B16" s="56">
        <v>10</v>
      </c>
      <c r="C16" s="57" t="s">
        <v>55</v>
      </c>
      <c r="D16" s="21"/>
      <c r="E16" s="50">
        <f>VLOOKUP(C16,CostoPersonale[[Descrizione]:[Spesa di personale netta
E=A-B-C+C1-D]],10,FALSE)</f>
        <v>0</v>
      </c>
      <c r="F16" s="51">
        <f>+D16-'Costo del personale'!G12</f>
        <v>0</v>
      </c>
      <c r="G16" s="51">
        <f>VLOOKUP(C16,AltrePoste[[DESCRIZIONE]:[RETTIFICHE ALLA SPESA CORRENTE
D=A+A1+B-C]],9,FALSE)</f>
        <v>0</v>
      </c>
      <c r="H16" s="52">
        <f t="shared" si="6"/>
        <v>0</v>
      </c>
      <c r="I16" s="53" t="str">
        <f t="shared" si="0"/>
        <v/>
      </c>
      <c r="J16" s="1"/>
      <c r="K16" s="51">
        <f t="shared" si="1"/>
        <v>0</v>
      </c>
      <c r="L16" s="2"/>
      <c r="M16" s="54">
        <f t="shared" si="7"/>
        <v>0</v>
      </c>
      <c r="N16" s="1"/>
      <c r="O16" s="51">
        <f t="shared" si="2"/>
        <v>0</v>
      </c>
      <c r="P16" s="2"/>
      <c r="Q16" s="54">
        <f t="shared" si="8"/>
        <v>0</v>
      </c>
      <c r="R16" s="1"/>
      <c r="S16" s="51">
        <f t="shared" si="9"/>
        <v>0</v>
      </c>
      <c r="T16" s="2"/>
      <c r="U16" s="54">
        <f t="shared" si="10"/>
        <v>0</v>
      </c>
      <c r="V16" s="1"/>
      <c r="W16" s="51">
        <f t="shared" si="11"/>
        <v>0</v>
      </c>
      <c r="X16" s="2"/>
      <c r="Y16" s="54">
        <f t="shared" si="12"/>
        <v>0</v>
      </c>
      <c r="Z16" s="1"/>
      <c r="AA16" s="51">
        <f t="shared" si="13"/>
        <v>0</v>
      </c>
      <c r="AB16" s="2"/>
      <c r="AC16" s="54">
        <f t="shared" si="14"/>
        <v>0</v>
      </c>
      <c r="AD16" s="1"/>
      <c r="AE16" s="51">
        <f t="shared" si="15"/>
        <v>0</v>
      </c>
      <c r="AF16" s="2"/>
      <c r="AG16" s="54">
        <f t="shared" si="16"/>
        <v>0</v>
      </c>
      <c r="AH16" s="1"/>
      <c r="AI16" s="51">
        <f t="shared" si="17"/>
        <v>0</v>
      </c>
      <c r="AJ16" s="2"/>
      <c r="AK16" s="54">
        <f t="shared" si="18"/>
        <v>0</v>
      </c>
      <c r="AL16" s="1"/>
      <c r="AM16" s="51">
        <f t="shared" si="19"/>
        <v>0</v>
      </c>
      <c r="AN16" s="2"/>
      <c r="AO16" s="54">
        <f t="shared" si="20"/>
        <v>0</v>
      </c>
      <c r="AP16" s="1"/>
      <c r="AQ16" s="51">
        <f t="shared" si="21"/>
        <v>0</v>
      </c>
      <c r="AR16" s="2"/>
      <c r="AS16" s="54">
        <f t="shared" si="22"/>
        <v>0</v>
      </c>
      <c r="AT16" s="1"/>
      <c r="AU16" s="51">
        <f t="shared" si="23"/>
        <v>0</v>
      </c>
      <c r="AV16" s="2"/>
      <c r="AW16" s="54">
        <f t="shared" si="24"/>
        <v>0</v>
      </c>
      <c r="AX16" s="1"/>
      <c r="AY16" s="51">
        <f t="shared" si="25"/>
        <v>0</v>
      </c>
      <c r="AZ16" s="2"/>
      <c r="BA16" s="54">
        <f t="shared" si="26"/>
        <v>0</v>
      </c>
      <c r="BB16" s="1"/>
      <c r="BC16" s="51">
        <f t="shared" si="27"/>
        <v>0</v>
      </c>
      <c r="BD16" s="2"/>
      <c r="BE16" s="54">
        <f t="shared" si="28"/>
        <v>0</v>
      </c>
      <c r="BF16" s="1"/>
      <c r="BG16" s="51">
        <f t="shared" si="29"/>
        <v>0</v>
      </c>
      <c r="BH16" s="2"/>
      <c r="BI16" s="54">
        <f t="shared" si="30"/>
        <v>0</v>
      </c>
      <c r="BJ16" s="1"/>
      <c r="BK16" s="51">
        <f t="shared" si="31"/>
        <v>0</v>
      </c>
      <c r="BL16" s="3"/>
      <c r="BM16" s="54">
        <f t="shared" si="32"/>
        <v>0</v>
      </c>
      <c r="BN16" s="1"/>
      <c r="BO16" s="51">
        <f t="shared" si="33"/>
        <v>0</v>
      </c>
      <c r="BP16" s="3"/>
      <c r="BQ16" s="54">
        <f t="shared" si="34"/>
        <v>0</v>
      </c>
      <c r="BR16" s="1"/>
      <c r="BS16" s="51">
        <f t="shared" si="35"/>
        <v>0</v>
      </c>
      <c r="BT16" s="3"/>
      <c r="BU16" s="54">
        <f t="shared" si="36"/>
        <v>0</v>
      </c>
      <c r="BV16" s="1"/>
      <c r="BW16" s="51">
        <f t="shared" si="37"/>
        <v>0</v>
      </c>
      <c r="BX16" s="3"/>
      <c r="BY16" s="54">
        <f t="shared" si="38"/>
        <v>0</v>
      </c>
      <c r="BZ16" s="1"/>
      <c r="CA16" s="51">
        <f t="shared" si="39"/>
        <v>0</v>
      </c>
      <c r="CB16" s="3"/>
      <c r="CC16" s="54">
        <f t="shared" si="40"/>
        <v>0</v>
      </c>
      <c r="CD16" s="4"/>
      <c r="CE16" s="51">
        <f t="shared" si="41"/>
        <v>0</v>
      </c>
      <c r="CF16" s="3"/>
      <c r="CG16" s="54">
        <f t="shared" si="42"/>
        <v>0</v>
      </c>
      <c r="CH16" s="4"/>
      <c r="CI16" s="51">
        <f t="shared" si="43"/>
        <v>0</v>
      </c>
      <c r="CJ16" s="3"/>
      <c r="CK16" s="54">
        <f t="shared" si="44"/>
        <v>0</v>
      </c>
      <c r="CL16" s="4"/>
      <c r="CM16" s="51">
        <f t="shared" si="45"/>
        <v>0</v>
      </c>
      <c r="CN16" s="3"/>
      <c r="CO16" s="54">
        <f t="shared" si="46"/>
        <v>0</v>
      </c>
      <c r="CP16" s="4"/>
      <c r="CQ16" s="51">
        <f t="shared" si="47"/>
        <v>0</v>
      </c>
      <c r="CR16" s="3"/>
      <c r="CS16" s="54">
        <f t="shared" si="48"/>
        <v>0</v>
      </c>
      <c r="CT16" s="4"/>
      <c r="CU16" s="51">
        <f t="shared" si="49"/>
        <v>0</v>
      </c>
      <c r="CV16" s="3"/>
      <c r="CW16" s="54">
        <f t="shared" si="50"/>
        <v>0</v>
      </c>
      <c r="CX16" s="4"/>
      <c r="CY16" s="51">
        <f t="shared" si="51"/>
        <v>0</v>
      </c>
      <c r="CZ16" s="3"/>
      <c r="DA16" s="54">
        <f t="shared" si="52"/>
        <v>0</v>
      </c>
      <c r="DB16" s="4"/>
      <c r="DC16" s="51">
        <f t="shared" si="53"/>
        <v>0</v>
      </c>
      <c r="DD16" s="3"/>
      <c r="DE16" s="54">
        <f t="shared" si="54"/>
        <v>0</v>
      </c>
      <c r="DF16" s="4"/>
      <c r="DG16" s="51">
        <f t="shared" si="55"/>
        <v>0</v>
      </c>
      <c r="DH16" s="3"/>
      <c r="DI16" s="54">
        <f t="shared" si="56"/>
        <v>0</v>
      </c>
      <c r="DJ16" s="4"/>
      <c r="DK16" s="51">
        <f t="shared" si="57"/>
        <v>0</v>
      </c>
      <c r="DL16" s="3"/>
      <c r="DM16" s="54">
        <f t="shared" si="58"/>
        <v>0</v>
      </c>
      <c r="DN16" s="4"/>
      <c r="DO16" s="51">
        <f t="shared" si="59"/>
        <v>0</v>
      </c>
      <c r="DP16" s="3"/>
      <c r="DQ16" s="54">
        <f t="shared" si="60"/>
        <v>0</v>
      </c>
      <c r="DR16" s="4"/>
      <c r="DS16" s="51">
        <f t="shared" si="61"/>
        <v>0</v>
      </c>
      <c r="DT16" s="3"/>
      <c r="DU16" s="54">
        <f t="shared" si="62"/>
        <v>0</v>
      </c>
      <c r="DV16" s="4"/>
      <c r="DW16" s="51">
        <f t="shared" si="63"/>
        <v>0</v>
      </c>
      <c r="DX16" s="3"/>
      <c r="DY16" s="54">
        <f t="shared" si="64"/>
        <v>0</v>
      </c>
      <c r="DZ16" s="1"/>
      <c r="EA16" s="51">
        <f t="shared" si="65"/>
        <v>0</v>
      </c>
      <c r="EB16" s="3"/>
      <c r="EC16" s="54">
        <f t="shared" si="66"/>
        <v>0</v>
      </c>
      <c r="ED16" s="206">
        <f t="shared" si="3"/>
        <v>0</v>
      </c>
      <c r="EE16" s="206">
        <f t="shared" si="4"/>
        <v>0</v>
      </c>
      <c r="EF16" s="51">
        <f t="shared" si="5"/>
        <v>0</v>
      </c>
      <c r="EG16" s="203"/>
    </row>
    <row r="17" spans="1:137" s="55" customFormat="1" x14ac:dyDescent="0.2">
      <c r="A17" s="47">
        <v>1</v>
      </c>
      <c r="B17" s="48">
        <v>11</v>
      </c>
      <c r="C17" s="49" t="s">
        <v>56</v>
      </c>
      <c r="D17" s="21"/>
      <c r="E17" s="50">
        <f>VLOOKUP(C17,CostoPersonale[[Descrizione]:[Spesa di personale netta
E=A-B-C+C1-D]],10,FALSE)</f>
        <v>0</v>
      </c>
      <c r="F17" s="51">
        <f>+D17-'Costo del personale'!G13</f>
        <v>0</v>
      </c>
      <c r="G17" s="51">
        <f>VLOOKUP(C17,AltrePoste[[DESCRIZIONE]:[RETTIFICHE ALLA SPESA CORRENTE
D=A+A1+B-C]],9,FALSE)</f>
        <v>0</v>
      </c>
      <c r="H17" s="52">
        <f t="shared" si="6"/>
        <v>0</v>
      </c>
      <c r="I17" s="53" t="str">
        <f t="shared" si="0"/>
        <v/>
      </c>
      <c r="J17" s="1"/>
      <c r="K17" s="51">
        <f t="shared" si="1"/>
        <v>0</v>
      </c>
      <c r="L17" s="2"/>
      <c r="M17" s="54">
        <f t="shared" si="7"/>
        <v>0</v>
      </c>
      <c r="N17" s="1"/>
      <c r="O17" s="51">
        <f t="shared" si="2"/>
        <v>0</v>
      </c>
      <c r="P17" s="2"/>
      <c r="Q17" s="54">
        <f t="shared" si="8"/>
        <v>0</v>
      </c>
      <c r="R17" s="1"/>
      <c r="S17" s="51">
        <f t="shared" si="9"/>
        <v>0</v>
      </c>
      <c r="T17" s="2"/>
      <c r="U17" s="54">
        <f t="shared" si="10"/>
        <v>0</v>
      </c>
      <c r="V17" s="1"/>
      <c r="W17" s="51">
        <f t="shared" si="11"/>
        <v>0</v>
      </c>
      <c r="X17" s="2"/>
      <c r="Y17" s="54">
        <f t="shared" si="12"/>
        <v>0</v>
      </c>
      <c r="Z17" s="1"/>
      <c r="AA17" s="51">
        <f t="shared" si="13"/>
        <v>0</v>
      </c>
      <c r="AB17" s="2"/>
      <c r="AC17" s="54">
        <f t="shared" si="14"/>
        <v>0</v>
      </c>
      <c r="AD17" s="1"/>
      <c r="AE17" s="51">
        <f t="shared" si="15"/>
        <v>0</v>
      </c>
      <c r="AF17" s="2"/>
      <c r="AG17" s="54">
        <f t="shared" si="16"/>
        <v>0</v>
      </c>
      <c r="AH17" s="1"/>
      <c r="AI17" s="51">
        <f t="shared" si="17"/>
        <v>0</v>
      </c>
      <c r="AJ17" s="2"/>
      <c r="AK17" s="54">
        <f t="shared" si="18"/>
        <v>0</v>
      </c>
      <c r="AL17" s="1"/>
      <c r="AM17" s="51">
        <f t="shared" si="19"/>
        <v>0</v>
      </c>
      <c r="AN17" s="2"/>
      <c r="AO17" s="54">
        <f t="shared" si="20"/>
        <v>0</v>
      </c>
      <c r="AP17" s="1"/>
      <c r="AQ17" s="51">
        <f t="shared" si="21"/>
        <v>0</v>
      </c>
      <c r="AR17" s="2"/>
      <c r="AS17" s="54">
        <f t="shared" si="22"/>
        <v>0</v>
      </c>
      <c r="AT17" s="1"/>
      <c r="AU17" s="51">
        <f t="shared" si="23"/>
        <v>0</v>
      </c>
      <c r="AV17" s="2"/>
      <c r="AW17" s="54">
        <f t="shared" si="24"/>
        <v>0</v>
      </c>
      <c r="AX17" s="1"/>
      <c r="AY17" s="51">
        <f t="shared" si="25"/>
        <v>0</v>
      </c>
      <c r="AZ17" s="2"/>
      <c r="BA17" s="54">
        <f t="shared" si="26"/>
        <v>0</v>
      </c>
      <c r="BB17" s="1"/>
      <c r="BC17" s="51">
        <f t="shared" si="27"/>
        <v>0</v>
      </c>
      <c r="BD17" s="2"/>
      <c r="BE17" s="54">
        <f t="shared" si="28"/>
        <v>0</v>
      </c>
      <c r="BF17" s="1"/>
      <c r="BG17" s="51">
        <f t="shared" si="29"/>
        <v>0</v>
      </c>
      <c r="BH17" s="2"/>
      <c r="BI17" s="54">
        <f t="shared" si="30"/>
        <v>0</v>
      </c>
      <c r="BJ17" s="1"/>
      <c r="BK17" s="51">
        <f t="shared" si="31"/>
        <v>0</v>
      </c>
      <c r="BL17" s="3"/>
      <c r="BM17" s="54">
        <f t="shared" si="32"/>
        <v>0</v>
      </c>
      <c r="BN17" s="1"/>
      <c r="BO17" s="51">
        <f t="shared" si="33"/>
        <v>0</v>
      </c>
      <c r="BP17" s="3"/>
      <c r="BQ17" s="54">
        <f t="shared" si="34"/>
        <v>0</v>
      </c>
      <c r="BR17" s="1"/>
      <c r="BS17" s="51">
        <f t="shared" si="35"/>
        <v>0</v>
      </c>
      <c r="BT17" s="3"/>
      <c r="BU17" s="54">
        <f t="shared" si="36"/>
        <v>0</v>
      </c>
      <c r="BV17" s="1"/>
      <c r="BW17" s="51">
        <f t="shared" si="37"/>
        <v>0</v>
      </c>
      <c r="BX17" s="3"/>
      <c r="BY17" s="54">
        <f t="shared" si="38"/>
        <v>0</v>
      </c>
      <c r="BZ17" s="1"/>
      <c r="CA17" s="51">
        <f t="shared" si="39"/>
        <v>0</v>
      </c>
      <c r="CB17" s="3"/>
      <c r="CC17" s="54">
        <f t="shared" si="40"/>
        <v>0</v>
      </c>
      <c r="CD17" s="4"/>
      <c r="CE17" s="51">
        <f t="shared" si="41"/>
        <v>0</v>
      </c>
      <c r="CF17" s="3"/>
      <c r="CG17" s="54">
        <f t="shared" si="42"/>
        <v>0</v>
      </c>
      <c r="CH17" s="4"/>
      <c r="CI17" s="51">
        <f t="shared" si="43"/>
        <v>0</v>
      </c>
      <c r="CJ17" s="3"/>
      <c r="CK17" s="54">
        <f t="shared" si="44"/>
        <v>0</v>
      </c>
      <c r="CL17" s="4"/>
      <c r="CM17" s="51">
        <f t="shared" si="45"/>
        <v>0</v>
      </c>
      <c r="CN17" s="3"/>
      <c r="CO17" s="54">
        <f t="shared" si="46"/>
        <v>0</v>
      </c>
      <c r="CP17" s="4"/>
      <c r="CQ17" s="51">
        <f t="shared" si="47"/>
        <v>0</v>
      </c>
      <c r="CR17" s="3"/>
      <c r="CS17" s="54">
        <f t="shared" si="48"/>
        <v>0</v>
      </c>
      <c r="CT17" s="4"/>
      <c r="CU17" s="51">
        <f t="shared" si="49"/>
        <v>0</v>
      </c>
      <c r="CV17" s="3"/>
      <c r="CW17" s="54">
        <f t="shared" si="50"/>
        <v>0</v>
      </c>
      <c r="CX17" s="4"/>
      <c r="CY17" s="51">
        <f t="shared" si="51"/>
        <v>0</v>
      </c>
      <c r="CZ17" s="3"/>
      <c r="DA17" s="54">
        <f t="shared" si="52"/>
        <v>0</v>
      </c>
      <c r="DB17" s="4"/>
      <c r="DC17" s="51">
        <f t="shared" si="53"/>
        <v>0</v>
      </c>
      <c r="DD17" s="3"/>
      <c r="DE17" s="54">
        <f t="shared" si="54"/>
        <v>0</v>
      </c>
      <c r="DF17" s="4"/>
      <c r="DG17" s="51">
        <f t="shared" si="55"/>
        <v>0</v>
      </c>
      <c r="DH17" s="3"/>
      <c r="DI17" s="54">
        <f t="shared" si="56"/>
        <v>0</v>
      </c>
      <c r="DJ17" s="4"/>
      <c r="DK17" s="51">
        <f t="shared" si="57"/>
        <v>0</v>
      </c>
      <c r="DL17" s="3"/>
      <c r="DM17" s="54">
        <f t="shared" si="58"/>
        <v>0</v>
      </c>
      <c r="DN17" s="4"/>
      <c r="DO17" s="51">
        <f t="shared" si="59"/>
        <v>0</v>
      </c>
      <c r="DP17" s="3"/>
      <c r="DQ17" s="54">
        <f t="shared" si="60"/>
        <v>0</v>
      </c>
      <c r="DR17" s="4"/>
      <c r="DS17" s="51">
        <f t="shared" si="61"/>
        <v>0</v>
      </c>
      <c r="DT17" s="3"/>
      <c r="DU17" s="54">
        <f t="shared" si="62"/>
        <v>0</v>
      </c>
      <c r="DV17" s="4"/>
      <c r="DW17" s="51">
        <f t="shared" si="63"/>
        <v>0</v>
      </c>
      <c r="DX17" s="3"/>
      <c r="DY17" s="54">
        <f t="shared" si="64"/>
        <v>0</v>
      </c>
      <c r="DZ17" s="1"/>
      <c r="EA17" s="51">
        <f t="shared" si="65"/>
        <v>0</v>
      </c>
      <c r="EB17" s="3"/>
      <c r="EC17" s="54">
        <f t="shared" si="66"/>
        <v>0</v>
      </c>
      <c r="ED17" s="206">
        <f t="shared" si="3"/>
        <v>0</v>
      </c>
      <c r="EE17" s="206">
        <f t="shared" si="4"/>
        <v>0</v>
      </c>
      <c r="EF17" s="51">
        <f t="shared" si="5"/>
        <v>0</v>
      </c>
      <c r="EG17" s="203"/>
    </row>
    <row r="18" spans="1:137" s="55" customFormat="1" x14ac:dyDescent="0.2">
      <c r="A18" s="47">
        <v>2</v>
      </c>
      <c r="B18" s="56">
        <v>1</v>
      </c>
      <c r="C18" s="57" t="s">
        <v>57</v>
      </c>
      <c r="D18" s="21"/>
      <c r="E18" s="50">
        <f>VLOOKUP(C18,CostoPersonale[[Descrizione]:[Spesa di personale netta
E=A-B-C+C1-D]],10,FALSE)</f>
        <v>0</v>
      </c>
      <c r="F18" s="51">
        <f>+D18-'Costo del personale'!G14</f>
        <v>0</v>
      </c>
      <c r="G18" s="51">
        <f>VLOOKUP(C18,AltrePoste[[DESCRIZIONE]:[RETTIFICHE ALLA SPESA CORRENTE
D=A+A1+B-C]],9,FALSE)</f>
        <v>0</v>
      </c>
      <c r="H18" s="52">
        <f t="shared" si="6"/>
        <v>0</v>
      </c>
      <c r="I18" s="53" t="str">
        <f t="shared" si="0"/>
        <v/>
      </c>
      <c r="J18" s="1"/>
      <c r="K18" s="51">
        <f t="shared" si="1"/>
        <v>0</v>
      </c>
      <c r="L18" s="2"/>
      <c r="M18" s="54">
        <f t="shared" si="7"/>
        <v>0</v>
      </c>
      <c r="N18" s="1"/>
      <c r="O18" s="51">
        <f t="shared" si="2"/>
        <v>0</v>
      </c>
      <c r="P18" s="2"/>
      <c r="Q18" s="54">
        <f t="shared" si="8"/>
        <v>0</v>
      </c>
      <c r="R18" s="1"/>
      <c r="S18" s="51">
        <f t="shared" si="9"/>
        <v>0</v>
      </c>
      <c r="T18" s="2"/>
      <c r="U18" s="54">
        <f t="shared" si="10"/>
        <v>0</v>
      </c>
      <c r="V18" s="1"/>
      <c r="W18" s="51">
        <f t="shared" si="11"/>
        <v>0</v>
      </c>
      <c r="X18" s="2"/>
      <c r="Y18" s="54">
        <f t="shared" si="12"/>
        <v>0</v>
      </c>
      <c r="Z18" s="1"/>
      <c r="AA18" s="51">
        <f t="shared" si="13"/>
        <v>0</v>
      </c>
      <c r="AB18" s="2"/>
      <c r="AC18" s="54">
        <f t="shared" si="14"/>
        <v>0</v>
      </c>
      <c r="AD18" s="1"/>
      <c r="AE18" s="51">
        <f t="shared" si="15"/>
        <v>0</v>
      </c>
      <c r="AF18" s="2"/>
      <c r="AG18" s="54">
        <f t="shared" si="16"/>
        <v>0</v>
      </c>
      <c r="AH18" s="1"/>
      <c r="AI18" s="51">
        <f t="shared" si="17"/>
        <v>0</v>
      </c>
      <c r="AJ18" s="2"/>
      <c r="AK18" s="54">
        <f t="shared" si="18"/>
        <v>0</v>
      </c>
      <c r="AL18" s="1"/>
      <c r="AM18" s="51">
        <f t="shared" si="19"/>
        <v>0</v>
      </c>
      <c r="AN18" s="2"/>
      <c r="AO18" s="54">
        <f t="shared" si="20"/>
        <v>0</v>
      </c>
      <c r="AP18" s="1"/>
      <c r="AQ18" s="51">
        <f t="shared" si="21"/>
        <v>0</v>
      </c>
      <c r="AR18" s="2"/>
      <c r="AS18" s="54">
        <f t="shared" si="22"/>
        <v>0</v>
      </c>
      <c r="AT18" s="1"/>
      <c r="AU18" s="51">
        <f t="shared" si="23"/>
        <v>0</v>
      </c>
      <c r="AV18" s="2"/>
      <c r="AW18" s="54">
        <f t="shared" si="24"/>
        <v>0</v>
      </c>
      <c r="AX18" s="1"/>
      <c r="AY18" s="51">
        <f t="shared" si="25"/>
        <v>0</v>
      </c>
      <c r="AZ18" s="2"/>
      <c r="BA18" s="54">
        <f t="shared" si="26"/>
        <v>0</v>
      </c>
      <c r="BB18" s="1"/>
      <c r="BC18" s="51">
        <f t="shared" si="27"/>
        <v>0</v>
      </c>
      <c r="BD18" s="2"/>
      <c r="BE18" s="54">
        <f t="shared" si="28"/>
        <v>0</v>
      </c>
      <c r="BF18" s="1"/>
      <c r="BG18" s="51">
        <f t="shared" si="29"/>
        <v>0</v>
      </c>
      <c r="BH18" s="2"/>
      <c r="BI18" s="54">
        <f t="shared" si="30"/>
        <v>0</v>
      </c>
      <c r="BJ18" s="1"/>
      <c r="BK18" s="51">
        <f t="shared" si="31"/>
        <v>0</v>
      </c>
      <c r="BL18" s="3"/>
      <c r="BM18" s="54">
        <f t="shared" si="32"/>
        <v>0</v>
      </c>
      <c r="BN18" s="1"/>
      <c r="BO18" s="51">
        <f t="shared" si="33"/>
        <v>0</v>
      </c>
      <c r="BP18" s="3"/>
      <c r="BQ18" s="54">
        <f t="shared" si="34"/>
        <v>0</v>
      </c>
      <c r="BR18" s="1"/>
      <c r="BS18" s="51">
        <f t="shared" si="35"/>
        <v>0</v>
      </c>
      <c r="BT18" s="3"/>
      <c r="BU18" s="54">
        <f t="shared" si="36"/>
        <v>0</v>
      </c>
      <c r="BV18" s="1"/>
      <c r="BW18" s="51">
        <f t="shared" si="37"/>
        <v>0</v>
      </c>
      <c r="BX18" s="3"/>
      <c r="BY18" s="54">
        <f t="shared" si="38"/>
        <v>0</v>
      </c>
      <c r="BZ18" s="1"/>
      <c r="CA18" s="51">
        <f t="shared" si="39"/>
        <v>0</v>
      </c>
      <c r="CB18" s="3"/>
      <c r="CC18" s="54">
        <f t="shared" si="40"/>
        <v>0</v>
      </c>
      <c r="CD18" s="4"/>
      <c r="CE18" s="51">
        <f t="shared" si="41"/>
        <v>0</v>
      </c>
      <c r="CF18" s="3"/>
      <c r="CG18" s="54">
        <f t="shared" si="42"/>
        <v>0</v>
      </c>
      <c r="CH18" s="4"/>
      <c r="CI18" s="51">
        <f t="shared" si="43"/>
        <v>0</v>
      </c>
      <c r="CJ18" s="3"/>
      <c r="CK18" s="54">
        <f t="shared" si="44"/>
        <v>0</v>
      </c>
      <c r="CL18" s="4"/>
      <c r="CM18" s="51">
        <f t="shared" si="45"/>
        <v>0</v>
      </c>
      <c r="CN18" s="3"/>
      <c r="CO18" s="54">
        <f t="shared" si="46"/>
        <v>0</v>
      </c>
      <c r="CP18" s="4"/>
      <c r="CQ18" s="51">
        <f t="shared" si="47"/>
        <v>0</v>
      </c>
      <c r="CR18" s="3"/>
      <c r="CS18" s="54">
        <f t="shared" si="48"/>
        <v>0</v>
      </c>
      <c r="CT18" s="4"/>
      <c r="CU18" s="51">
        <f t="shared" si="49"/>
        <v>0</v>
      </c>
      <c r="CV18" s="3"/>
      <c r="CW18" s="54">
        <f t="shared" si="50"/>
        <v>0</v>
      </c>
      <c r="CX18" s="4"/>
      <c r="CY18" s="51">
        <f t="shared" si="51"/>
        <v>0</v>
      </c>
      <c r="CZ18" s="3"/>
      <c r="DA18" s="54">
        <f t="shared" si="52"/>
        <v>0</v>
      </c>
      <c r="DB18" s="4"/>
      <c r="DC18" s="51">
        <f t="shared" si="53"/>
        <v>0</v>
      </c>
      <c r="DD18" s="3"/>
      <c r="DE18" s="54">
        <f t="shared" si="54"/>
        <v>0</v>
      </c>
      <c r="DF18" s="4"/>
      <c r="DG18" s="51">
        <f t="shared" si="55"/>
        <v>0</v>
      </c>
      <c r="DH18" s="3"/>
      <c r="DI18" s="54">
        <f t="shared" si="56"/>
        <v>0</v>
      </c>
      <c r="DJ18" s="4"/>
      <c r="DK18" s="51">
        <f t="shared" si="57"/>
        <v>0</v>
      </c>
      <c r="DL18" s="3"/>
      <c r="DM18" s="54">
        <f t="shared" si="58"/>
        <v>0</v>
      </c>
      <c r="DN18" s="4"/>
      <c r="DO18" s="51">
        <f t="shared" si="59"/>
        <v>0</v>
      </c>
      <c r="DP18" s="3"/>
      <c r="DQ18" s="54">
        <f t="shared" si="60"/>
        <v>0</v>
      </c>
      <c r="DR18" s="4"/>
      <c r="DS18" s="51">
        <f t="shared" si="61"/>
        <v>0</v>
      </c>
      <c r="DT18" s="3"/>
      <c r="DU18" s="54">
        <f t="shared" si="62"/>
        <v>0</v>
      </c>
      <c r="DV18" s="4"/>
      <c r="DW18" s="51">
        <f t="shared" si="63"/>
        <v>0</v>
      </c>
      <c r="DX18" s="3"/>
      <c r="DY18" s="54">
        <f t="shared" si="64"/>
        <v>0</v>
      </c>
      <c r="DZ18" s="1"/>
      <c r="EA18" s="51">
        <f t="shared" si="65"/>
        <v>0</v>
      </c>
      <c r="EB18" s="3"/>
      <c r="EC18" s="54">
        <f t="shared" si="66"/>
        <v>0</v>
      </c>
      <c r="ED18" s="206">
        <f t="shared" si="3"/>
        <v>0</v>
      </c>
      <c r="EE18" s="206">
        <f t="shared" si="4"/>
        <v>0</v>
      </c>
      <c r="EF18" s="51">
        <f t="shared" si="5"/>
        <v>0</v>
      </c>
      <c r="EG18" s="203"/>
    </row>
    <row r="19" spans="1:137" s="55" customFormat="1" x14ac:dyDescent="0.2">
      <c r="A19" s="47">
        <v>2</v>
      </c>
      <c r="B19" s="48">
        <v>2</v>
      </c>
      <c r="C19" s="49" t="s">
        <v>58</v>
      </c>
      <c r="D19" s="21"/>
      <c r="E19" s="50">
        <f>VLOOKUP(C19,CostoPersonale[[Descrizione]:[Spesa di personale netta
E=A-B-C+C1-D]],10,FALSE)</f>
        <v>0</v>
      </c>
      <c r="F19" s="51">
        <f>+D19-'Costo del personale'!G15</f>
        <v>0</v>
      </c>
      <c r="G19" s="51">
        <f>VLOOKUP(C19,AltrePoste[[DESCRIZIONE]:[RETTIFICHE ALLA SPESA CORRENTE
D=A+A1+B-C]],9,FALSE)</f>
        <v>0</v>
      </c>
      <c r="H19" s="52">
        <f t="shared" si="6"/>
        <v>0</v>
      </c>
      <c r="I19" s="53" t="str">
        <f t="shared" si="0"/>
        <v/>
      </c>
      <c r="J19" s="1"/>
      <c r="K19" s="51">
        <f t="shared" si="1"/>
        <v>0</v>
      </c>
      <c r="L19" s="2"/>
      <c r="M19" s="54">
        <f t="shared" si="7"/>
        <v>0</v>
      </c>
      <c r="N19" s="1"/>
      <c r="O19" s="51">
        <f t="shared" si="2"/>
        <v>0</v>
      </c>
      <c r="P19" s="2"/>
      <c r="Q19" s="54">
        <f t="shared" si="8"/>
        <v>0</v>
      </c>
      <c r="R19" s="1"/>
      <c r="S19" s="51">
        <f t="shared" si="9"/>
        <v>0</v>
      </c>
      <c r="T19" s="2"/>
      <c r="U19" s="54">
        <f t="shared" si="10"/>
        <v>0</v>
      </c>
      <c r="V19" s="1"/>
      <c r="W19" s="51">
        <f t="shared" si="11"/>
        <v>0</v>
      </c>
      <c r="X19" s="2"/>
      <c r="Y19" s="54">
        <f t="shared" si="12"/>
        <v>0</v>
      </c>
      <c r="Z19" s="1"/>
      <c r="AA19" s="51">
        <f t="shared" si="13"/>
        <v>0</v>
      </c>
      <c r="AB19" s="2"/>
      <c r="AC19" s="54">
        <f t="shared" si="14"/>
        <v>0</v>
      </c>
      <c r="AD19" s="1"/>
      <c r="AE19" s="51">
        <f t="shared" si="15"/>
        <v>0</v>
      </c>
      <c r="AF19" s="2"/>
      <c r="AG19" s="54">
        <f t="shared" si="16"/>
        <v>0</v>
      </c>
      <c r="AH19" s="1"/>
      <c r="AI19" s="51">
        <f t="shared" si="17"/>
        <v>0</v>
      </c>
      <c r="AJ19" s="2"/>
      <c r="AK19" s="54">
        <f t="shared" si="18"/>
        <v>0</v>
      </c>
      <c r="AL19" s="1"/>
      <c r="AM19" s="51">
        <f t="shared" si="19"/>
        <v>0</v>
      </c>
      <c r="AN19" s="2"/>
      <c r="AO19" s="54">
        <f t="shared" si="20"/>
        <v>0</v>
      </c>
      <c r="AP19" s="1"/>
      <c r="AQ19" s="51">
        <f t="shared" si="21"/>
        <v>0</v>
      </c>
      <c r="AR19" s="2"/>
      <c r="AS19" s="54">
        <f t="shared" si="22"/>
        <v>0</v>
      </c>
      <c r="AT19" s="1"/>
      <c r="AU19" s="51">
        <f t="shared" si="23"/>
        <v>0</v>
      </c>
      <c r="AV19" s="2"/>
      <c r="AW19" s="54">
        <f t="shared" si="24"/>
        <v>0</v>
      </c>
      <c r="AX19" s="1"/>
      <c r="AY19" s="51">
        <f t="shared" si="25"/>
        <v>0</v>
      </c>
      <c r="AZ19" s="2"/>
      <c r="BA19" s="54">
        <f t="shared" si="26"/>
        <v>0</v>
      </c>
      <c r="BB19" s="1"/>
      <c r="BC19" s="51">
        <f t="shared" si="27"/>
        <v>0</v>
      </c>
      <c r="BD19" s="2"/>
      <c r="BE19" s="54">
        <f t="shared" si="28"/>
        <v>0</v>
      </c>
      <c r="BF19" s="1"/>
      <c r="BG19" s="51">
        <f t="shared" si="29"/>
        <v>0</v>
      </c>
      <c r="BH19" s="2"/>
      <c r="BI19" s="54">
        <f t="shared" si="30"/>
        <v>0</v>
      </c>
      <c r="BJ19" s="1"/>
      <c r="BK19" s="51">
        <f t="shared" si="31"/>
        <v>0</v>
      </c>
      <c r="BL19" s="3"/>
      <c r="BM19" s="54">
        <f t="shared" si="32"/>
        <v>0</v>
      </c>
      <c r="BN19" s="1"/>
      <c r="BO19" s="51">
        <f t="shared" si="33"/>
        <v>0</v>
      </c>
      <c r="BP19" s="3"/>
      <c r="BQ19" s="54">
        <f t="shared" si="34"/>
        <v>0</v>
      </c>
      <c r="BR19" s="1"/>
      <c r="BS19" s="51">
        <f t="shared" si="35"/>
        <v>0</v>
      </c>
      <c r="BT19" s="3"/>
      <c r="BU19" s="54">
        <f t="shared" si="36"/>
        <v>0</v>
      </c>
      <c r="BV19" s="1"/>
      <c r="BW19" s="51">
        <f t="shared" si="37"/>
        <v>0</v>
      </c>
      <c r="BX19" s="3"/>
      <c r="BY19" s="54">
        <f t="shared" si="38"/>
        <v>0</v>
      </c>
      <c r="BZ19" s="1"/>
      <c r="CA19" s="51">
        <f t="shared" si="39"/>
        <v>0</v>
      </c>
      <c r="CB19" s="3"/>
      <c r="CC19" s="54">
        <f t="shared" si="40"/>
        <v>0</v>
      </c>
      <c r="CD19" s="4"/>
      <c r="CE19" s="51">
        <f t="shared" si="41"/>
        <v>0</v>
      </c>
      <c r="CF19" s="3"/>
      <c r="CG19" s="54">
        <f t="shared" si="42"/>
        <v>0</v>
      </c>
      <c r="CH19" s="4"/>
      <c r="CI19" s="51">
        <f t="shared" si="43"/>
        <v>0</v>
      </c>
      <c r="CJ19" s="3"/>
      <c r="CK19" s="54">
        <f t="shared" si="44"/>
        <v>0</v>
      </c>
      <c r="CL19" s="4"/>
      <c r="CM19" s="51">
        <f t="shared" si="45"/>
        <v>0</v>
      </c>
      <c r="CN19" s="3"/>
      <c r="CO19" s="54">
        <f t="shared" si="46"/>
        <v>0</v>
      </c>
      <c r="CP19" s="4"/>
      <c r="CQ19" s="51">
        <f t="shared" si="47"/>
        <v>0</v>
      </c>
      <c r="CR19" s="3"/>
      <c r="CS19" s="54">
        <f t="shared" si="48"/>
        <v>0</v>
      </c>
      <c r="CT19" s="4"/>
      <c r="CU19" s="51">
        <f t="shared" si="49"/>
        <v>0</v>
      </c>
      <c r="CV19" s="3"/>
      <c r="CW19" s="54">
        <f t="shared" si="50"/>
        <v>0</v>
      </c>
      <c r="CX19" s="4"/>
      <c r="CY19" s="51">
        <f t="shared" si="51"/>
        <v>0</v>
      </c>
      <c r="CZ19" s="3"/>
      <c r="DA19" s="54">
        <f t="shared" si="52"/>
        <v>0</v>
      </c>
      <c r="DB19" s="4"/>
      <c r="DC19" s="51">
        <f t="shared" si="53"/>
        <v>0</v>
      </c>
      <c r="DD19" s="3"/>
      <c r="DE19" s="54">
        <f t="shared" si="54"/>
        <v>0</v>
      </c>
      <c r="DF19" s="4"/>
      <c r="DG19" s="51">
        <f t="shared" si="55"/>
        <v>0</v>
      </c>
      <c r="DH19" s="3"/>
      <c r="DI19" s="54">
        <f t="shared" si="56"/>
        <v>0</v>
      </c>
      <c r="DJ19" s="4"/>
      <c r="DK19" s="51">
        <f t="shared" si="57"/>
        <v>0</v>
      </c>
      <c r="DL19" s="3"/>
      <c r="DM19" s="54">
        <f t="shared" si="58"/>
        <v>0</v>
      </c>
      <c r="DN19" s="4"/>
      <c r="DO19" s="51">
        <f t="shared" si="59"/>
        <v>0</v>
      </c>
      <c r="DP19" s="3"/>
      <c r="DQ19" s="54">
        <f t="shared" si="60"/>
        <v>0</v>
      </c>
      <c r="DR19" s="4"/>
      <c r="DS19" s="51">
        <f t="shared" si="61"/>
        <v>0</v>
      </c>
      <c r="DT19" s="3"/>
      <c r="DU19" s="54">
        <f t="shared" si="62"/>
        <v>0</v>
      </c>
      <c r="DV19" s="4"/>
      <c r="DW19" s="51">
        <f t="shared" si="63"/>
        <v>0</v>
      </c>
      <c r="DX19" s="3"/>
      <c r="DY19" s="54">
        <f t="shared" si="64"/>
        <v>0</v>
      </c>
      <c r="DZ19" s="1"/>
      <c r="EA19" s="51">
        <f t="shared" si="65"/>
        <v>0</v>
      </c>
      <c r="EB19" s="3"/>
      <c r="EC19" s="54">
        <f t="shared" si="66"/>
        <v>0</v>
      </c>
      <c r="ED19" s="206">
        <f t="shared" si="3"/>
        <v>0</v>
      </c>
      <c r="EE19" s="206">
        <f t="shared" si="4"/>
        <v>0</v>
      </c>
      <c r="EF19" s="51">
        <f t="shared" si="5"/>
        <v>0</v>
      </c>
      <c r="EG19" s="203"/>
    </row>
    <row r="20" spans="1:137" s="55" customFormat="1" x14ac:dyDescent="0.2">
      <c r="A20" s="47">
        <v>3</v>
      </c>
      <c r="B20" s="56">
        <v>1</v>
      </c>
      <c r="C20" s="57" t="s">
        <v>59</v>
      </c>
      <c r="D20" s="21"/>
      <c r="E20" s="50">
        <f>VLOOKUP(C20,CostoPersonale[[Descrizione]:[Spesa di personale netta
E=A-B-C+C1-D]],10,FALSE)</f>
        <v>0</v>
      </c>
      <c r="F20" s="51">
        <f>+D20-'Costo del personale'!G16</f>
        <v>0</v>
      </c>
      <c r="G20" s="51">
        <f>VLOOKUP(C20,AltrePoste[[DESCRIZIONE]:[RETTIFICHE ALLA SPESA CORRENTE
D=A+A1+B-C]],9,FALSE)</f>
        <v>0</v>
      </c>
      <c r="H20" s="52">
        <f t="shared" si="6"/>
        <v>0</v>
      </c>
      <c r="I20" s="53" t="str">
        <f t="shared" si="0"/>
        <v/>
      </c>
      <c r="J20" s="1"/>
      <c r="K20" s="51">
        <f t="shared" si="1"/>
        <v>0</v>
      </c>
      <c r="L20" s="2"/>
      <c r="M20" s="54">
        <f t="shared" si="7"/>
        <v>0</v>
      </c>
      <c r="N20" s="1"/>
      <c r="O20" s="51">
        <f t="shared" si="2"/>
        <v>0</v>
      </c>
      <c r="P20" s="2"/>
      <c r="Q20" s="54">
        <f t="shared" si="8"/>
        <v>0</v>
      </c>
      <c r="R20" s="1"/>
      <c r="S20" s="51">
        <f t="shared" si="9"/>
        <v>0</v>
      </c>
      <c r="T20" s="2"/>
      <c r="U20" s="54">
        <f t="shared" si="10"/>
        <v>0</v>
      </c>
      <c r="V20" s="1"/>
      <c r="W20" s="51">
        <f t="shared" si="11"/>
        <v>0</v>
      </c>
      <c r="X20" s="2"/>
      <c r="Y20" s="54">
        <f t="shared" si="12"/>
        <v>0</v>
      </c>
      <c r="Z20" s="1"/>
      <c r="AA20" s="51">
        <f t="shared" si="13"/>
        <v>0</v>
      </c>
      <c r="AB20" s="2"/>
      <c r="AC20" s="54">
        <f t="shared" si="14"/>
        <v>0</v>
      </c>
      <c r="AD20" s="1"/>
      <c r="AE20" s="51">
        <f t="shared" si="15"/>
        <v>0</v>
      </c>
      <c r="AF20" s="2"/>
      <c r="AG20" s="54">
        <f t="shared" si="16"/>
        <v>0</v>
      </c>
      <c r="AH20" s="1"/>
      <c r="AI20" s="51">
        <f t="shared" si="17"/>
        <v>0</v>
      </c>
      <c r="AJ20" s="2"/>
      <c r="AK20" s="54">
        <f t="shared" si="18"/>
        <v>0</v>
      </c>
      <c r="AL20" s="1"/>
      <c r="AM20" s="51">
        <f t="shared" si="19"/>
        <v>0</v>
      </c>
      <c r="AN20" s="2"/>
      <c r="AO20" s="54">
        <f t="shared" si="20"/>
        <v>0</v>
      </c>
      <c r="AP20" s="1"/>
      <c r="AQ20" s="51">
        <f t="shared" si="21"/>
        <v>0</v>
      </c>
      <c r="AR20" s="2"/>
      <c r="AS20" s="54">
        <f t="shared" si="22"/>
        <v>0</v>
      </c>
      <c r="AT20" s="1"/>
      <c r="AU20" s="51">
        <f t="shared" si="23"/>
        <v>0</v>
      </c>
      <c r="AV20" s="2"/>
      <c r="AW20" s="54">
        <f t="shared" si="24"/>
        <v>0</v>
      </c>
      <c r="AX20" s="1"/>
      <c r="AY20" s="51">
        <f t="shared" si="25"/>
        <v>0</v>
      </c>
      <c r="AZ20" s="2"/>
      <c r="BA20" s="54">
        <f t="shared" si="26"/>
        <v>0</v>
      </c>
      <c r="BB20" s="1"/>
      <c r="BC20" s="51">
        <f t="shared" si="27"/>
        <v>0</v>
      </c>
      <c r="BD20" s="2"/>
      <c r="BE20" s="54">
        <f t="shared" si="28"/>
        <v>0</v>
      </c>
      <c r="BF20" s="1"/>
      <c r="BG20" s="51">
        <f t="shared" si="29"/>
        <v>0</v>
      </c>
      <c r="BH20" s="2"/>
      <c r="BI20" s="54">
        <f t="shared" si="30"/>
        <v>0</v>
      </c>
      <c r="BJ20" s="1"/>
      <c r="BK20" s="51">
        <f t="shared" si="31"/>
        <v>0</v>
      </c>
      <c r="BL20" s="3"/>
      <c r="BM20" s="54">
        <f t="shared" si="32"/>
        <v>0</v>
      </c>
      <c r="BN20" s="1"/>
      <c r="BO20" s="51">
        <f t="shared" si="33"/>
        <v>0</v>
      </c>
      <c r="BP20" s="3"/>
      <c r="BQ20" s="54">
        <f t="shared" si="34"/>
        <v>0</v>
      </c>
      <c r="BR20" s="1"/>
      <c r="BS20" s="51">
        <f t="shared" si="35"/>
        <v>0</v>
      </c>
      <c r="BT20" s="3"/>
      <c r="BU20" s="54">
        <f t="shared" si="36"/>
        <v>0</v>
      </c>
      <c r="BV20" s="1"/>
      <c r="BW20" s="51">
        <f t="shared" si="37"/>
        <v>0</v>
      </c>
      <c r="BX20" s="3"/>
      <c r="BY20" s="54">
        <f t="shared" si="38"/>
        <v>0</v>
      </c>
      <c r="BZ20" s="1"/>
      <c r="CA20" s="51">
        <f t="shared" si="39"/>
        <v>0</v>
      </c>
      <c r="CB20" s="3"/>
      <c r="CC20" s="54">
        <f t="shared" si="40"/>
        <v>0</v>
      </c>
      <c r="CD20" s="4"/>
      <c r="CE20" s="51">
        <f t="shared" si="41"/>
        <v>0</v>
      </c>
      <c r="CF20" s="3"/>
      <c r="CG20" s="54">
        <f t="shared" si="42"/>
        <v>0</v>
      </c>
      <c r="CH20" s="4"/>
      <c r="CI20" s="51">
        <f t="shared" si="43"/>
        <v>0</v>
      </c>
      <c r="CJ20" s="3"/>
      <c r="CK20" s="54">
        <f t="shared" si="44"/>
        <v>0</v>
      </c>
      <c r="CL20" s="4"/>
      <c r="CM20" s="51">
        <f t="shared" si="45"/>
        <v>0</v>
      </c>
      <c r="CN20" s="3"/>
      <c r="CO20" s="54">
        <f t="shared" si="46"/>
        <v>0</v>
      </c>
      <c r="CP20" s="4"/>
      <c r="CQ20" s="51">
        <f t="shared" si="47"/>
        <v>0</v>
      </c>
      <c r="CR20" s="3"/>
      <c r="CS20" s="54">
        <f t="shared" si="48"/>
        <v>0</v>
      </c>
      <c r="CT20" s="4"/>
      <c r="CU20" s="51">
        <f t="shared" si="49"/>
        <v>0</v>
      </c>
      <c r="CV20" s="3"/>
      <c r="CW20" s="54">
        <f t="shared" si="50"/>
        <v>0</v>
      </c>
      <c r="CX20" s="4"/>
      <c r="CY20" s="51">
        <f t="shared" si="51"/>
        <v>0</v>
      </c>
      <c r="CZ20" s="3"/>
      <c r="DA20" s="54">
        <f t="shared" si="52"/>
        <v>0</v>
      </c>
      <c r="DB20" s="4"/>
      <c r="DC20" s="51">
        <f t="shared" si="53"/>
        <v>0</v>
      </c>
      <c r="DD20" s="3"/>
      <c r="DE20" s="54">
        <f t="shared" si="54"/>
        <v>0</v>
      </c>
      <c r="DF20" s="4"/>
      <c r="DG20" s="51">
        <f t="shared" si="55"/>
        <v>0</v>
      </c>
      <c r="DH20" s="3"/>
      <c r="DI20" s="54">
        <f t="shared" si="56"/>
        <v>0</v>
      </c>
      <c r="DJ20" s="4"/>
      <c r="DK20" s="51">
        <f t="shared" si="57"/>
        <v>0</v>
      </c>
      <c r="DL20" s="3"/>
      <c r="DM20" s="54">
        <f t="shared" si="58"/>
        <v>0</v>
      </c>
      <c r="DN20" s="4"/>
      <c r="DO20" s="51">
        <f t="shared" si="59"/>
        <v>0</v>
      </c>
      <c r="DP20" s="3"/>
      <c r="DQ20" s="54">
        <f t="shared" si="60"/>
        <v>0</v>
      </c>
      <c r="DR20" s="4"/>
      <c r="DS20" s="51">
        <f t="shared" si="61"/>
        <v>0</v>
      </c>
      <c r="DT20" s="3"/>
      <c r="DU20" s="54">
        <f t="shared" si="62"/>
        <v>0</v>
      </c>
      <c r="DV20" s="4"/>
      <c r="DW20" s="51">
        <f t="shared" si="63"/>
        <v>0</v>
      </c>
      <c r="DX20" s="3"/>
      <c r="DY20" s="54">
        <f t="shared" si="64"/>
        <v>0</v>
      </c>
      <c r="DZ20" s="1"/>
      <c r="EA20" s="51">
        <f t="shared" si="65"/>
        <v>0</v>
      </c>
      <c r="EB20" s="3"/>
      <c r="EC20" s="54">
        <f t="shared" si="66"/>
        <v>0</v>
      </c>
      <c r="ED20" s="206">
        <f t="shared" si="3"/>
        <v>0</v>
      </c>
      <c r="EE20" s="206">
        <f t="shared" si="4"/>
        <v>0</v>
      </c>
      <c r="EF20" s="51">
        <f t="shared" si="5"/>
        <v>0</v>
      </c>
      <c r="EG20" s="203"/>
    </row>
    <row r="21" spans="1:137" s="55" customFormat="1" x14ac:dyDescent="0.2">
      <c r="A21" s="47">
        <v>3</v>
      </c>
      <c r="B21" s="48">
        <v>2</v>
      </c>
      <c r="C21" s="49" t="s">
        <v>60</v>
      </c>
      <c r="D21" s="21"/>
      <c r="E21" s="50">
        <f>VLOOKUP(C21,CostoPersonale[[Descrizione]:[Spesa di personale netta
E=A-B-C+C1-D]],10,FALSE)</f>
        <v>0</v>
      </c>
      <c r="F21" s="51">
        <f>+D21-'Costo del personale'!G17</f>
        <v>0</v>
      </c>
      <c r="G21" s="51">
        <f>VLOOKUP(C21,AltrePoste[[DESCRIZIONE]:[RETTIFICHE ALLA SPESA CORRENTE
D=A+A1+B-C]],9,FALSE)</f>
        <v>0</v>
      </c>
      <c r="H21" s="52">
        <f t="shared" si="6"/>
        <v>0</v>
      </c>
      <c r="I21" s="53" t="str">
        <f t="shared" si="0"/>
        <v/>
      </c>
      <c r="J21" s="1"/>
      <c r="K21" s="51">
        <f t="shared" si="1"/>
        <v>0</v>
      </c>
      <c r="L21" s="2"/>
      <c r="M21" s="54">
        <f t="shared" si="7"/>
        <v>0</v>
      </c>
      <c r="N21" s="1"/>
      <c r="O21" s="51">
        <f t="shared" si="2"/>
        <v>0</v>
      </c>
      <c r="P21" s="2"/>
      <c r="Q21" s="54">
        <f t="shared" si="8"/>
        <v>0</v>
      </c>
      <c r="R21" s="1"/>
      <c r="S21" s="51">
        <f t="shared" si="9"/>
        <v>0</v>
      </c>
      <c r="T21" s="2"/>
      <c r="U21" s="54">
        <f t="shared" si="10"/>
        <v>0</v>
      </c>
      <c r="V21" s="1"/>
      <c r="W21" s="51">
        <f t="shared" si="11"/>
        <v>0</v>
      </c>
      <c r="X21" s="2"/>
      <c r="Y21" s="54">
        <f t="shared" si="12"/>
        <v>0</v>
      </c>
      <c r="Z21" s="1"/>
      <c r="AA21" s="51">
        <f t="shared" si="13"/>
        <v>0</v>
      </c>
      <c r="AB21" s="2"/>
      <c r="AC21" s="54">
        <f t="shared" si="14"/>
        <v>0</v>
      </c>
      <c r="AD21" s="1"/>
      <c r="AE21" s="51">
        <f t="shared" si="15"/>
        <v>0</v>
      </c>
      <c r="AF21" s="2"/>
      <c r="AG21" s="54">
        <f t="shared" si="16"/>
        <v>0</v>
      </c>
      <c r="AH21" s="1"/>
      <c r="AI21" s="51">
        <f t="shared" si="17"/>
        <v>0</v>
      </c>
      <c r="AJ21" s="2"/>
      <c r="AK21" s="54">
        <f t="shared" si="18"/>
        <v>0</v>
      </c>
      <c r="AL21" s="1"/>
      <c r="AM21" s="51">
        <f t="shared" si="19"/>
        <v>0</v>
      </c>
      <c r="AN21" s="2"/>
      <c r="AO21" s="54">
        <f t="shared" si="20"/>
        <v>0</v>
      </c>
      <c r="AP21" s="1"/>
      <c r="AQ21" s="51">
        <f t="shared" si="21"/>
        <v>0</v>
      </c>
      <c r="AR21" s="2"/>
      <c r="AS21" s="54">
        <f t="shared" si="22"/>
        <v>0</v>
      </c>
      <c r="AT21" s="1"/>
      <c r="AU21" s="51">
        <f t="shared" si="23"/>
        <v>0</v>
      </c>
      <c r="AV21" s="2"/>
      <c r="AW21" s="54">
        <f t="shared" si="24"/>
        <v>0</v>
      </c>
      <c r="AX21" s="1"/>
      <c r="AY21" s="51">
        <f t="shared" si="25"/>
        <v>0</v>
      </c>
      <c r="AZ21" s="2"/>
      <c r="BA21" s="54">
        <f t="shared" si="26"/>
        <v>0</v>
      </c>
      <c r="BB21" s="1"/>
      <c r="BC21" s="51">
        <f t="shared" si="27"/>
        <v>0</v>
      </c>
      <c r="BD21" s="2"/>
      <c r="BE21" s="54">
        <f t="shared" si="28"/>
        <v>0</v>
      </c>
      <c r="BF21" s="1"/>
      <c r="BG21" s="51">
        <f t="shared" si="29"/>
        <v>0</v>
      </c>
      <c r="BH21" s="2"/>
      <c r="BI21" s="54">
        <f t="shared" si="30"/>
        <v>0</v>
      </c>
      <c r="BJ21" s="1"/>
      <c r="BK21" s="51">
        <f t="shared" si="31"/>
        <v>0</v>
      </c>
      <c r="BL21" s="3"/>
      <c r="BM21" s="54">
        <f t="shared" si="32"/>
        <v>0</v>
      </c>
      <c r="BN21" s="1"/>
      <c r="BO21" s="51">
        <f t="shared" si="33"/>
        <v>0</v>
      </c>
      <c r="BP21" s="3"/>
      <c r="BQ21" s="54">
        <f t="shared" si="34"/>
        <v>0</v>
      </c>
      <c r="BR21" s="1"/>
      <c r="BS21" s="51">
        <f t="shared" si="35"/>
        <v>0</v>
      </c>
      <c r="BT21" s="3"/>
      <c r="BU21" s="54">
        <f t="shared" si="36"/>
        <v>0</v>
      </c>
      <c r="BV21" s="1"/>
      <c r="BW21" s="51">
        <f t="shared" si="37"/>
        <v>0</v>
      </c>
      <c r="BX21" s="3"/>
      <c r="BY21" s="54">
        <f t="shared" si="38"/>
        <v>0</v>
      </c>
      <c r="BZ21" s="1"/>
      <c r="CA21" s="51">
        <f t="shared" si="39"/>
        <v>0</v>
      </c>
      <c r="CB21" s="3"/>
      <c r="CC21" s="54">
        <f t="shared" si="40"/>
        <v>0</v>
      </c>
      <c r="CD21" s="4"/>
      <c r="CE21" s="51">
        <f t="shared" si="41"/>
        <v>0</v>
      </c>
      <c r="CF21" s="3"/>
      <c r="CG21" s="54">
        <f t="shared" si="42"/>
        <v>0</v>
      </c>
      <c r="CH21" s="4"/>
      <c r="CI21" s="51">
        <f t="shared" si="43"/>
        <v>0</v>
      </c>
      <c r="CJ21" s="3"/>
      <c r="CK21" s="54">
        <f t="shared" si="44"/>
        <v>0</v>
      </c>
      <c r="CL21" s="4"/>
      <c r="CM21" s="51">
        <f t="shared" si="45"/>
        <v>0</v>
      </c>
      <c r="CN21" s="3"/>
      <c r="CO21" s="54">
        <f t="shared" si="46"/>
        <v>0</v>
      </c>
      <c r="CP21" s="4"/>
      <c r="CQ21" s="51">
        <f t="shared" si="47"/>
        <v>0</v>
      </c>
      <c r="CR21" s="3"/>
      <c r="CS21" s="54">
        <f t="shared" si="48"/>
        <v>0</v>
      </c>
      <c r="CT21" s="4"/>
      <c r="CU21" s="51">
        <f t="shared" si="49"/>
        <v>0</v>
      </c>
      <c r="CV21" s="3"/>
      <c r="CW21" s="54">
        <f t="shared" si="50"/>
        <v>0</v>
      </c>
      <c r="CX21" s="4"/>
      <c r="CY21" s="51">
        <f t="shared" si="51"/>
        <v>0</v>
      </c>
      <c r="CZ21" s="3"/>
      <c r="DA21" s="54">
        <f t="shared" si="52"/>
        <v>0</v>
      </c>
      <c r="DB21" s="4"/>
      <c r="DC21" s="51">
        <f t="shared" si="53"/>
        <v>0</v>
      </c>
      <c r="DD21" s="3"/>
      <c r="DE21" s="54">
        <f t="shared" si="54"/>
        <v>0</v>
      </c>
      <c r="DF21" s="4"/>
      <c r="DG21" s="51">
        <f t="shared" si="55"/>
        <v>0</v>
      </c>
      <c r="DH21" s="3"/>
      <c r="DI21" s="54">
        <f t="shared" si="56"/>
        <v>0</v>
      </c>
      <c r="DJ21" s="4"/>
      <c r="DK21" s="51">
        <f t="shared" si="57"/>
        <v>0</v>
      </c>
      <c r="DL21" s="3"/>
      <c r="DM21" s="54">
        <f t="shared" si="58"/>
        <v>0</v>
      </c>
      <c r="DN21" s="4"/>
      <c r="DO21" s="51">
        <f t="shared" si="59"/>
        <v>0</v>
      </c>
      <c r="DP21" s="3"/>
      <c r="DQ21" s="54">
        <f t="shared" si="60"/>
        <v>0</v>
      </c>
      <c r="DR21" s="4"/>
      <c r="DS21" s="51">
        <f t="shared" si="61"/>
        <v>0</v>
      </c>
      <c r="DT21" s="3"/>
      <c r="DU21" s="54">
        <f t="shared" si="62"/>
        <v>0</v>
      </c>
      <c r="DV21" s="4"/>
      <c r="DW21" s="51">
        <f t="shared" si="63"/>
        <v>0</v>
      </c>
      <c r="DX21" s="3"/>
      <c r="DY21" s="54">
        <f t="shared" si="64"/>
        <v>0</v>
      </c>
      <c r="DZ21" s="1"/>
      <c r="EA21" s="51">
        <f t="shared" si="65"/>
        <v>0</v>
      </c>
      <c r="EB21" s="3"/>
      <c r="EC21" s="54">
        <f t="shared" si="66"/>
        <v>0</v>
      </c>
      <c r="ED21" s="206">
        <f t="shared" si="3"/>
        <v>0</v>
      </c>
      <c r="EE21" s="206">
        <f t="shared" si="4"/>
        <v>0</v>
      </c>
      <c r="EF21" s="51">
        <f t="shared" si="5"/>
        <v>0</v>
      </c>
      <c r="EG21" s="203"/>
    </row>
    <row r="22" spans="1:137" s="55" customFormat="1" x14ac:dyDescent="0.2">
      <c r="A22" s="47">
        <v>4</v>
      </c>
      <c r="B22" s="56">
        <v>1</v>
      </c>
      <c r="C22" s="57" t="s">
        <v>61</v>
      </c>
      <c r="D22" s="21"/>
      <c r="E22" s="50">
        <f>VLOOKUP(C22,CostoPersonale[[Descrizione]:[Spesa di personale netta
E=A-B-C+C1-D]],10,FALSE)</f>
        <v>0</v>
      </c>
      <c r="F22" s="51">
        <f>+D22-'Costo del personale'!G18</f>
        <v>0</v>
      </c>
      <c r="G22" s="51">
        <f>VLOOKUP(C22,AltrePoste[[DESCRIZIONE]:[RETTIFICHE ALLA SPESA CORRENTE
D=A+A1+B-C]],9,FALSE)</f>
        <v>0</v>
      </c>
      <c r="H22" s="52">
        <f t="shared" si="6"/>
        <v>0</v>
      </c>
      <c r="I22" s="53" t="str">
        <f t="shared" si="0"/>
        <v/>
      </c>
      <c r="J22" s="1"/>
      <c r="K22" s="51">
        <f t="shared" si="1"/>
        <v>0</v>
      </c>
      <c r="L22" s="2"/>
      <c r="M22" s="54">
        <f t="shared" si="7"/>
        <v>0</v>
      </c>
      <c r="N22" s="1"/>
      <c r="O22" s="51">
        <f t="shared" si="2"/>
        <v>0</v>
      </c>
      <c r="P22" s="2"/>
      <c r="Q22" s="54">
        <f t="shared" si="8"/>
        <v>0</v>
      </c>
      <c r="R22" s="1"/>
      <c r="S22" s="51">
        <f t="shared" si="9"/>
        <v>0</v>
      </c>
      <c r="T22" s="2"/>
      <c r="U22" s="54">
        <f t="shared" si="10"/>
        <v>0</v>
      </c>
      <c r="V22" s="1"/>
      <c r="W22" s="51">
        <f t="shared" si="11"/>
        <v>0</v>
      </c>
      <c r="X22" s="2"/>
      <c r="Y22" s="54">
        <f t="shared" si="12"/>
        <v>0</v>
      </c>
      <c r="Z22" s="1"/>
      <c r="AA22" s="51">
        <f t="shared" si="13"/>
        <v>0</v>
      </c>
      <c r="AB22" s="2"/>
      <c r="AC22" s="54">
        <f t="shared" si="14"/>
        <v>0</v>
      </c>
      <c r="AD22" s="1"/>
      <c r="AE22" s="51">
        <f t="shared" si="15"/>
        <v>0</v>
      </c>
      <c r="AF22" s="2"/>
      <c r="AG22" s="54">
        <f t="shared" si="16"/>
        <v>0</v>
      </c>
      <c r="AH22" s="1"/>
      <c r="AI22" s="51">
        <f t="shared" si="17"/>
        <v>0</v>
      </c>
      <c r="AJ22" s="2"/>
      <c r="AK22" s="54">
        <f t="shared" si="18"/>
        <v>0</v>
      </c>
      <c r="AL22" s="1"/>
      <c r="AM22" s="51">
        <f t="shared" si="19"/>
        <v>0</v>
      </c>
      <c r="AN22" s="2"/>
      <c r="AO22" s="54">
        <f t="shared" si="20"/>
        <v>0</v>
      </c>
      <c r="AP22" s="1"/>
      <c r="AQ22" s="51">
        <f t="shared" si="21"/>
        <v>0</v>
      </c>
      <c r="AR22" s="2"/>
      <c r="AS22" s="54">
        <f t="shared" si="22"/>
        <v>0</v>
      </c>
      <c r="AT22" s="1"/>
      <c r="AU22" s="51">
        <f t="shared" si="23"/>
        <v>0</v>
      </c>
      <c r="AV22" s="2"/>
      <c r="AW22" s="54">
        <f t="shared" si="24"/>
        <v>0</v>
      </c>
      <c r="AX22" s="1"/>
      <c r="AY22" s="51">
        <f t="shared" si="25"/>
        <v>0</v>
      </c>
      <c r="AZ22" s="2"/>
      <c r="BA22" s="54">
        <f t="shared" si="26"/>
        <v>0</v>
      </c>
      <c r="BB22" s="1"/>
      <c r="BC22" s="51">
        <f t="shared" si="27"/>
        <v>0</v>
      </c>
      <c r="BD22" s="2"/>
      <c r="BE22" s="54">
        <f t="shared" si="28"/>
        <v>0</v>
      </c>
      <c r="BF22" s="1"/>
      <c r="BG22" s="51">
        <f t="shared" si="29"/>
        <v>0</v>
      </c>
      <c r="BH22" s="2"/>
      <c r="BI22" s="54">
        <f t="shared" si="30"/>
        <v>0</v>
      </c>
      <c r="BJ22" s="1"/>
      <c r="BK22" s="51">
        <f t="shared" si="31"/>
        <v>0</v>
      </c>
      <c r="BL22" s="3"/>
      <c r="BM22" s="54">
        <f t="shared" si="32"/>
        <v>0</v>
      </c>
      <c r="BN22" s="1"/>
      <c r="BO22" s="51">
        <f t="shared" si="33"/>
        <v>0</v>
      </c>
      <c r="BP22" s="3"/>
      <c r="BQ22" s="54">
        <f t="shared" si="34"/>
        <v>0</v>
      </c>
      <c r="BR22" s="1"/>
      <c r="BS22" s="51">
        <f t="shared" si="35"/>
        <v>0</v>
      </c>
      <c r="BT22" s="3"/>
      <c r="BU22" s="54">
        <f t="shared" si="36"/>
        <v>0</v>
      </c>
      <c r="BV22" s="1"/>
      <c r="BW22" s="51">
        <f t="shared" si="37"/>
        <v>0</v>
      </c>
      <c r="BX22" s="3"/>
      <c r="BY22" s="54">
        <f t="shared" si="38"/>
        <v>0</v>
      </c>
      <c r="BZ22" s="1"/>
      <c r="CA22" s="51">
        <f t="shared" si="39"/>
        <v>0</v>
      </c>
      <c r="CB22" s="3"/>
      <c r="CC22" s="54">
        <f t="shared" si="40"/>
        <v>0</v>
      </c>
      <c r="CD22" s="4"/>
      <c r="CE22" s="51">
        <f t="shared" si="41"/>
        <v>0</v>
      </c>
      <c r="CF22" s="3"/>
      <c r="CG22" s="54">
        <f t="shared" si="42"/>
        <v>0</v>
      </c>
      <c r="CH22" s="4"/>
      <c r="CI22" s="51">
        <f t="shared" si="43"/>
        <v>0</v>
      </c>
      <c r="CJ22" s="3"/>
      <c r="CK22" s="54">
        <f t="shared" si="44"/>
        <v>0</v>
      </c>
      <c r="CL22" s="4"/>
      <c r="CM22" s="51">
        <f t="shared" si="45"/>
        <v>0</v>
      </c>
      <c r="CN22" s="3"/>
      <c r="CO22" s="54">
        <f t="shared" si="46"/>
        <v>0</v>
      </c>
      <c r="CP22" s="4"/>
      <c r="CQ22" s="51">
        <f t="shared" si="47"/>
        <v>0</v>
      </c>
      <c r="CR22" s="3"/>
      <c r="CS22" s="54">
        <f t="shared" si="48"/>
        <v>0</v>
      </c>
      <c r="CT22" s="4"/>
      <c r="CU22" s="51">
        <f t="shared" si="49"/>
        <v>0</v>
      </c>
      <c r="CV22" s="3"/>
      <c r="CW22" s="54">
        <f t="shared" si="50"/>
        <v>0</v>
      </c>
      <c r="CX22" s="4"/>
      <c r="CY22" s="51">
        <f t="shared" si="51"/>
        <v>0</v>
      </c>
      <c r="CZ22" s="3"/>
      <c r="DA22" s="54">
        <f t="shared" si="52"/>
        <v>0</v>
      </c>
      <c r="DB22" s="4"/>
      <c r="DC22" s="51">
        <f t="shared" si="53"/>
        <v>0</v>
      </c>
      <c r="DD22" s="3"/>
      <c r="DE22" s="54">
        <f t="shared" si="54"/>
        <v>0</v>
      </c>
      <c r="DF22" s="4"/>
      <c r="DG22" s="51">
        <f t="shared" si="55"/>
        <v>0</v>
      </c>
      <c r="DH22" s="3"/>
      <c r="DI22" s="54">
        <f t="shared" si="56"/>
        <v>0</v>
      </c>
      <c r="DJ22" s="4"/>
      <c r="DK22" s="51">
        <f t="shared" si="57"/>
        <v>0</v>
      </c>
      <c r="DL22" s="3"/>
      <c r="DM22" s="54">
        <f t="shared" si="58"/>
        <v>0</v>
      </c>
      <c r="DN22" s="4"/>
      <c r="DO22" s="51">
        <f t="shared" si="59"/>
        <v>0</v>
      </c>
      <c r="DP22" s="3"/>
      <c r="DQ22" s="54">
        <f t="shared" si="60"/>
        <v>0</v>
      </c>
      <c r="DR22" s="4"/>
      <c r="DS22" s="51">
        <f t="shared" si="61"/>
        <v>0</v>
      </c>
      <c r="DT22" s="3"/>
      <c r="DU22" s="54">
        <f t="shared" si="62"/>
        <v>0</v>
      </c>
      <c r="DV22" s="4"/>
      <c r="DW22" s="51">
        <f t="shared" si="63"/>
        <v>0</v>
      </c>
      <c r="DX22" s="3"/>
      <c r="DY22" s="54">
        <f t="shared" si="64"/>
        <v>0</v>
      </c>
      <c r="DZ22" s="1"/>
      <c r="EA22" s="51">
        <f t="shared" si="65"/>
        <v>0</v>
      </c>
      <c r="EB22" s="3"/>
      <c r="EC22" s="54">
        <f t="shared" si="66"/>
        <v>0</v>
      </c>
      <c r="ED22" s="206">
        <f t="shared" si="3"/>
        <v>0</v>
      </c>
      <c r="EE22" s="206">
        <f t="shared" si="4"/>
        <v>0</v>
      </c>
      <c r="EF22" s="51">
        <f t="shared" si="5"/>
        <v>0</v>
      </c>
      <c r="EG22" s="203"/>
    </row>
    <row r="23" spans="1:137" s="55" customFormat="1" ht="24" x14ac:dyDescent="0.2">
      <c r="A23" s="47">
        <v>4</v>
      </c>
      <c r="B23" s="48">
        <v>2</v>
      </c>
      <c r="C23" s="49" t="s">
        <v>62</v>
      </c>
      <c r="D23" s="21"/>
      <c r="E23" s="50">
        <f>VLOOKUP(C23,CostoPersonale[[Descrizione]:[Spesa di personale netta
E=A-B-C+C1-D]],10,FALSE)</f>
        <v>0</v>
      </c>
      <c r="F23" s="51">
        <f>+D23-'Costo del personale'!G19</f>
        <v>0</v>
      </c>
      <c r="G23" s="51">
        <f>VLOOKUP(C23,AltrePoste[[DESCRIZIONE]:[RETTIFICHE ALLA SPESA CORRENTE
D=A+A1+B-C]],9,FALSE)</f>
        <v>0</v>
      </c>
      <c r="H23" s="52">
        <f t="shared" si="6"/>
        <v>0</v>
      </c>
      <c r="I23" s="53" t="str">
        <f t="shared" si="0"/>
        <v/>
      </c>
      <c r="J23" s="1"/>
      <c r="K23" s="51">
        <f t="shared" si="1"/>
        <v>0</v>
      </c>
      <c r="L23" s="2"/>
      <c r="M23" s="54">
        <f t="shared" si="7"/>
        <v>0</v>
      </c>
      <c r="N23" s="1"/>
      <c r="O23" s="51">
        <f t="shared" si="2"/>
        <v>0</v>
      </c>
      <c r="P23" s="2"/>
      <c r="Q23" s="54">
        <f t="shared" si="8"/>
        <v>0</v>
      </c>
      <c r="R23" s="1"/>
      <c r="S23" s="51">
        <f t="shared" si="9"/>
        <v>0</v>
      </c>
      <c r="T23" s="2"/>
      <c r="U23" s="54">
        <f t="shared" si="10"/>
        <v>0</v>
      </c>
      <c r="V23" s="1"/>
      <c r="W23" s="51">
        <f t="shared" si="11"/>
        <v>0</v>
      </c>
      <c r="X23" s="2"/>
      <c r="Y23" s="54">
        <f t="shared" si="12"/>
        <v>0</v>
      </c>
      <c r="Z23" s="1"/>
      <c r="AA23" s="51">
        <f t="shared" si="13"/>
        <v>0</v>
      </c>
      <c r="AB23" s="2"/>
      <c r="AC23" s="54">
        <f t="shared" si="14"/>
        <v>0</v>
      </c>
      <c r="AD23" s="1"/>
      <c r="AE23" s="51">
        <f t="shared" si="15"/>
        <v>0</v>
      </c>
      <c r="AF23" s="2"/>
      <c r="AG23" s="54">
        <f t="shared" si="16"/>
        <v>0</v>
      </c>
      <c r="AH23" s="1"/>
      <c r="AI23" s="51">
        <f t="shared" si="17"/>
        <v>0</v>
      </c>
      <c r="AJ23" s="2"/>
      <c r="AK23" s="54">
        <f t="shared" si="18"/>
        <v>0</v>
      </c>
      <c r="AL23" s="1"/>
      <c r="AM23" s="51">
        <f t="shared" si="19"/>
        <v>0</v>
      </c>
      <c r="AN23" s="2"/>
      <c r="AO23" s="54">
        <f t="shared" si="20"/>
        <v>0</v>
      </c>
      <c r="AP23" s="1"/>
      <c r="AQ23" s="51">
        <f t="shared" si="21"/>
        <v>0</v>
      </c>
      <c r="AR23" s="2"/>
      <c r="AS23" s="54">
        <f t="shared" si="22"/>
        <v>0</v>
      </c>
      <c r="AT23" s="1"/>
      <c r="AU23" s="51">
        <f t="shared" si="23"/>
        <v>0</v>
      </c>
      <c r="AV23" s="2"/>
      <c r="AW23" s="54">
        <f t="shared" si="24"/>
        <v>0</v>
      </c>
      <c r="AX23" s="1"/>
      <c r="AY23" s="51">
        <f t="shared" si="25"/>
        <v>0</v>
      </c>
      <c r="AZ23" s="2"/>
      <c r="BA23" s="54">
        <f t="shared" si="26"/>
        <v>0</v>
      </c>
      <c r="BB23" s="1"/>
      <c r="BC23" s="51">
        <f t="shared" si="27"/>
        <v>0</v>
      </c>
      <c r="BD23" s="2"/>
      <c r="BE23" s="54">
        <f t="shared" si="28"/>
        <v>0</v>
      </c>
      <c r="BF23" s="1"/>
      <c r="BG23" s="51">
        <f t="shared" si="29"/>
        <v>0</v>
      </c>
      <c r="BH23" s="2"/>
      <c r="BI23" s="54">
        <f t="shared" si="30"/>
        <v>0</v>
      </c>
      <c r="BJ23" s="1"/>
      <c r="BK23" s="51">
        <f t="shared" si="31"/>
        <v>0</v>
      </c>
      <c r="BL23" s="3"/>
      <c r="BM23" s="54">
        <f t="shared" si="32"/>
        <v>0</v>
      </c>
      <c r="BN23" s="1"/>
      <c r="BO23" s="51">
        <f t="shared" si="33"/>
        <v>0</v>
      </c>
      <c r="BP23" s="3"/>
      <c r="BQ23" s="54">
        <f t="shared" si="34"/>
        <v>0</v>
      </c>
      <c r="BR23" s="1"/>
      <c r="BS23" s="51">
        <f t="shared" si="35"/>
        <v>0</v>
      </c>
      <c r="BT23" s="3"/>
      <c r="BU23" s="54">
        <f t="shared" si="36"/>
        <v>0</v>
      </c>
      <c r="BV23" s="1"/>
      <c r="BW23" s="51">
        <f t="shared" si="37"/>
        <v>0</v>
      </c>
      <c r="BX23" s="3"/>
      <c r="BY23" s="54">
        <f t="shared" si="38"/>
        <v>0</v>
      </c>
      <c r="BZ23" s="1"/>
      <c r="CA23" s="51">
        <f t="shared" si="39"/>
        <v>0</v>
      </c>
      <c r="CB23" s="3"/>
      <c r="CC23" s="54">
        <f t="shared" si="40"/>
        <v>0</v>
      </c>
      <c r="CD23" s="4"/>
      <c r="CE23" s="51">
        <f t="shared" si="41"/>
        <v>0</v>
      </c>
      <c r="CF23" s="3"/>
      <c r="CG23" s="54">
        <f t="shared" si="42"/>
        <v>0</v>
      </c>
      <c r="CH23" s="4"/>
      <c r="CI23" s="51">
        <f t="shared" si="43"/>
        <v>0</v>
      </c>
      <c r="CJ23" s="3"/>
      <c r="CK23" s="54">
        <f t="shared" si="44"/>
        <v>0</v>
      </c>
      <c r="CL23" s="4"/>
      <c r="CM23" s="51">
        <f t="shared" si="45"/>
        <v>0</v>
      </c>
      <c r="CN23" s="3"/>
      <c r="CO23" s="54">
        <f t="shared" si="46"/>
        <v>0</v>
      </c>
      <c r="CP23" s="4"/>
      <c r="CQ23" s="51">
        <f t="shared" si="47"/>
        <v>0</v>
      </c>
      <c r="CR23" s="3"/>
      <c r="CS23" s="54">
        <f t="shared" si="48"/>
        <v>0</v>
      </c>
      <c r="CT23" s="4"/>
      <c r="CU23" s="51">
        <f t="shared" si="49"/>
        <v>0</v>
      </c>
      <c r="CV23" s="3"/>
      <c r="CW23" s="54">
        <f t="shared" si="50"/>
        <v>0</v>
      </c>
      <c r="CX23" s="4"/>
      <c r="CY23" s="51">
        <f t="shared" si="51"/>
        <v>0</v>
      </c>
      <c r="CZ23" s="3"/>
      <c r="DA23" s="54">
        <f t="shared" si="52"/>
        <v>0</v>
      </c>
      <c r="DB23" s="4"/>
      <c r="DC23" s="51">
        <f t="shared" si="53"/>
        <v>0</v>
      </c>
      <c r="DD23" s="3"/>
      <c r="DE23" s="54">
        <f t="shared" si="54"/>
        <v>0</v>
      </c>
      <c r="DF23" s="4"/>
      <c r="DG23" s="51">
        <f t="shared" si="55"/>
        <v>0</v>
      </c>
      <c r="DH23" s="3"/>
      <c r="DI23" s="54">
        <f t="shared" si="56"/>
        <v>0</v>
      </c>
      <c r="DJ23" s="4"/>
      <c r="DK23" s="51">
        <f t="shared" si="57"/>
        <v>0</v>
      </c>
      <c r="DL23" s="3"/>
      <c r="DM23" s="54">
        <f t="shared" si="58"/>
        <v>0</v>
      </c>
      <c r="DN23" s="4"/>
      <c r="DO23" s="51">
        <f t="shared" si="59"/>
        <v>0</v>
      </c>
      <c r="DP23" s="3"/>
      <c r="DQ23" s="54">
        <f t="shared" si="60"/>
        <v>0</v>
      </c>
      <c r="DR23" s="4"/>
      <c r="DS23" s="51">
        <f t="shared" si="61"/>
        <v>0</v>
      </c>
      <c r="DT23" s="3"/>
      <c r="DU23" s="54">
        <f t="shared" si="62"/>
        <v>0</v>
      </c>
      <c r="DV23" s="4"/>
      <c r="DW23" s="51">
        <f t="shared" si="63"/>
        <v>0</v>
      </c>
      <c r="DX23" s="3"/>
      <c r="DY23" s="54">
        <f t="shared" si="64"/>
        <v>0</v>
      </c>
      <c r="DZ23" s="1"/>
      <c r="EA23" s="51">
        <f t="shared" si="65"/>
        <v>0</v>
      </c>
      <c r="EB23" s="3"/>
      <c r="EC23" s="54">
        <f t="shared" si="66"/>
        <v>0</v>
      </c>
      <c r="ED23" s="206">
        <f t="shared" si="3"/>
        <v>0</v>
      </c>
      <c r="EE23" s="206">
        <f t="shared" si="4"/>
        <v>0</v>
      </c>
      <c r="EF23" s="51">
        <f t="shared" si="5"/>
        <v>0</v>
      </c>
      <c r="EG23" s="203"/>
    </row>
    <row r="24" spans="1:137" s="55" customFormat="1" x14ac:dyDescent="0.2">
      <c r="A24" s="47">
        <v>4</v>
      </c>
      <c r="B24" s="56">
        <v>4</v>
      </c>
      <c r="C24" s="57" t="s">
        <v>63</v>
      </c>
      <c r="D24" s="21"/>
      <c r="E24" s="50">
        <f>VLOOKUP(C24,CostoPersonale[[Descrizione]:[Spesa di personale netta
E=A-B-C+C1-D]],10,FALSE)</f>
        <v>0</v>
      </c>
      <c r="F24" s="51">
        <f>+D24-'Costo del personale'!G20</f>
        <v>0</v>
      </c>
      <c r="G24" s="51">
        <f>VLOOKUP(C24,AltrePoste[[DESCRIZIONE]:[RETTIFICHE ALLA SPESA CORRENTE
D=A+A1+B-C]],9,FALSE)</f>
        <v>0</v>
      </c>
      <c r="H24" s="52">
        <f t="shared" si="6"/>
        <v>0</v>
      </c>
      <c r="I24" s="53" t="str">
        <f t="shared" si="0"/>
        <v/>
      </c>
      <c r="J24" s="1"/>
      <c r="K24" s="51">
        <f t="shared" si="1"/>
        <v>0</v>
      </c>
      <c r="L24" s="2"/>
      <c r="M24" s="54">
        <f t="shared" si="7"/>
        <v>0</v>
      </c>
      <c r="N24" s="1"/>
      <c r="O24" s="51">
        <f t="shared" si="2"/>
        <v>0</v>
      </c>
      <c r="P24" s="2"/>
      <c r="Q24" s="54">
        <f t="shared" si="8"/>
        <v>0</v>
      </c>
      <c r="R24" s="1"/>
      <c r="S24" s="51">
        <f t="shared" si="9"/>
        <v>0</v>
      </c>
      <c r="T24" s="2"/>
      <c r="U24" s="54">
        <f t="shared" si="10"/>
        <v>0</v>
      </c>
      <c r="V24" s="1"/>
      <c r="W24" s="51">
        <f t="shared" si="11"/>
        <v>0</v>
      </c>
      <c r="X24" s="2"/>
      <c r="Y24" s="54">
        <f t="shared" si="12"/>
        <v>0</v>
      </c>
      <c r="Z24" s="1"/>
      <c r="AA24" s="51">
        <f t="shared" si="13"/>
        <v>0</v>
      </c>
      <c r="AB24" s="2"/>
      <c r="AC24" s="54">
        <f t="shared" si="14"/>
        <v>0</v>
      </c>
      <c r="AD24" s="1"/>
      <c r="AE24" s="51">
        <f t="shared" si="15"/>
        <v>0</v>
      </c>
      <c r="AF24" s="2"/>
      <c r="AG24" s="54">
        <f t="shared" si="16"/>
        <v>0</v>
      </c>
      <c r="AH24" s="1"/>
      <c r="AI24" s="51">
        <f t="shared" si="17"/>
        <v>0</v>
      </c>
      <c r="AJ24" s="2"/>
      <c r="AK24" s="54">
        <f t="shared" si="18"/>
        <v>0</v>
      </c>
      <c r="AL24" s="1"/>
      <c r="AM24" s="51">
        <f t="shared" si="19"/>
        <v>0</v>
      </c>
      <c r="AN24" s="2"/>
      <c r="AO24" s="54">
        <f t="shared" si="20"/>
        <v>0</v>
      </c>
      <c r="AP24" s="1"/>
      <c r="AQ24" s="51">
        <f t="shared" si="21"/>
        <v>0</v>
      </c>
      <c r="AR24" s="2"/>
      <c r="AS24" s="54">
        <f t="shared" si="22"/>
        <v>0</v>
      </c>
      <c r="AT24" s="1"/>
      <c r="AU24" s="51">
        <f t="shared" si="23"/>
        <v>0</v>
      </c>
      <c r="AV24" s="2"/>
      <c r="AW24" s="54">
        <f t="shared" si="24"/>
        <v>0</v>
      </c>
      <c r="AX24" s="1"/>
      <c r="AY24" s="51">
        <f t="shared" si="25"/>
        <v>0</v>
      </c>
      <c r="AZ24" s="2"/>
      <c r="BA24" s="54">
        <f t="shared" si="26"/>
        <v>0</v>
      </c>
      <c r="BB24" s="1"/>
      <c r="BC24" s="51">
        <f t="shared" si="27"/>
        <v>0</v>
      </c>
      <c r="BD24" s="2"/>
      <c r="BE24" s="54">
        <f t="shared" si="28"/>
        <v>0</v>
      </c>
      <c r="BF24" s="1"/>
      <c r="BG24" s="51">
        <f t="shared" si="29"/>
        <v>0</v>
      </c>
      <c r="BH24" s="2"/>
      <c r="BI24" s="54">
        <f t="shared" si="30"/>
        <v>0</v>
      </c>
      <c r="BJ24" s="1"/>
      <c r="BK24" s="51">
        <f t="shared" si="31"/>
        <v>0</v>
      </c>
      <c r="BL24" s="3"/>
      <c r="BM24" s="54">
        <f t="shared" si="32"/>
        <v>0</v>
      </c>
      <c r="BN24" s="1"/>
      <c r="BO24" s="51">
        <f t="shared" si="33"/>
        <v>0</v>
      </c>
      <c r="BP24" s="3"/>
      <c r="BQ24" s="54">
        <f t="shared" si="34"/>
        <v>0</v>
      </c>
      <c r="BR24" s="1"/>
      <c r="BS24" s="51">
        <f t="shared" si="35"/>
        <v>0</v>
      </c>
      <c r="BT24" s="3"/>
      <c r="BU24" s="54">
        <f t="shared" si="36"/>
        <v>0</v>
      </c>
      <c r="BV24" s="1"/>
      <c r="BW24" s="51">
        <f t="shared" si="37"/>
        <v>0</v>
      </c>
      <c r="BX24" s="3"/>
      <c r="BY24" s="54">
        <f t="shared" si="38"/>
        <v>0</v>
      </c>
      <c r="BZ24" s="1"/>
      <c r="CA24" s="51">
        <f t="shared" si="39"/>
        <v>0</v>
      </c>
      <c r="CB24" s="3"/>
      <c r="CC24" s="54">
        <f t="shared" si="40"/>
        <v>0</v>
      </c>
      <c r="CD24" s="4"/>
      <c r="CE24" s="51">
        <f t="shared" si="41"/>
        <v>0</v>
      </c>
      <c r="CF24" s="3"/>
      <c r="CG24" s="54">
        <f t="shared" si="42"/>
        <v>0</v>
      </c>
      <c r="CH24" s="4"/>
      <c r="CI24" s="51">
        <f t="shared" si="43"/>
        <v>0</v>
      </c>
      <c r="CJ24" s="3"/>
      <c r="CK24" s="54">
        <f t="shared" si="44"/>
        <v>0</v>
      </c>
      <c r="CL24" s="4"/>
      <c r="CM24" s="51">
        <f t="shared" si="45"/>
        <v>0</v>
      </c>
      <c r="CN24" s="3"/>
      <c r="CO24" s="54">
        <f t="shared" si="46"/>
        <v>0</v>
      </c>
      <c r="CP24" s="4"/>
      <c r="CQ24" s="51">
        <f t="shared" si="47"/>
        <v>0</v>
      </c>
      <c r="CR24" s="3"/>
      <c r="CS24" s="54">
        <f t="shared" si="48"/>
        <v>0</v>
      </c>
      <c r="CT24" s="4"/>
      <c r="CU24" s="51">
        <f t="shared" si="49"/>
        <v>0</v>
      </c>
      <c r="CV24" s="3"/>
      <c r="CW24" s="54">
        <f t="shared" si="50"/>
        <v>0</v>
      </c>
      <c r="CX24" s="4"/>
      <c r="CY24" s="51">
        <f t="shared" si="51"/>
        <v>0</v>
      </c>
      <c r="CZ24" s="3"/>
      <c r="DA24" s="54">
        <f t="shared" si="52"/>
        <v>0</v>
      </c>
      <c r="DB24" s="4"/>
      <c r="DC24" s="51">
        <f t="shared" si="53"/>
        <v>0</v>
      </c>
      <c r="DD24" s="3"/>
      <c r="DE24" s="54">
        <f t="shared" si="54"/>
        <v>0</v>
      </c>
      <c r="DF24" s="4"/>
      <c r="DG24" s="51">
        <f t="shared" si="55"/>
        <v>0</v>
      </c>
      <c r="DH24" s="3"/>
      <c r="DI24" s="54">
        <f t="shared" si="56"/>
        <v>0</v>
      </c>
      <c r="DJ24" s="4"/>
      <c r="DK24" s="51">
        <f t="shared" si="57"/>
        <v>0</v>
      </c>
      <c r="DL24" s="3"/>
      <c r="DM24" s="54">
        <f t="shared" si="58"/>
        <v>0</v>
      </c>
      <c r="DN24" s="4"/>
      <c r="DO24" s="51">
        <f t="shared" si="59"/>
        <v>0</v>
      </c>
      <c r="DP24" s="3"/>
      <c r="DQ24" s="54">
        <f t="shared" si="60"/>
        <v>0</v>
      </c>
      <c r="DR24" s="4"/>
      <c r="DS24" s="51">
        <f t="shared" si="61"/>
        <v>0</v>
      </c>
      <c r="DT24" s="3"/>
      <c r="DU24" s="54">
        <f t="shared" si="62"/>
        <v>0</v>
      </c>
      <c r="DV24" s="4"/>
      <c r="DW24" s="51">
        <f t="shared" si="63"/>
        <v>0</v>
      </c>
      <c r="DX24" s="3"/>
      <c r="DY24" s="54">
        <f t="shared" si="64"/>
        <v>0</v>
      </c>
      <c r="DZ24" s="1"/>
      <c r="EA24" s="51">
        <f t="shared" si="65"/>
        <v>0</v>
      </c>
      <c r="EB24" s="3"/>
      <c r="EC24" s="54">
        <f t="shared" si="66"/>
        <v>0</v>
      </c>
      <c r="ED24" s="206">
        <f t="shared" si="3"/>
        <v>0</v>
      </c>
      <c r="EE24" s="206">
        <f t="shared" si="4"/>
        <v>0</v>
      </c>
      <c r="EF24" s="51">
        <f t="shared" si="5"/>
        <v>0</v>
      </c>
      <c r="EG24" s="203"/>
    </row>
    <row r="25" spans="1:137" s="55" customFormat="1" x14ac:dyDescent="0.2">
      <c r="A25" s="47">
        <v>4</v>
      </c>
      <c r="B25" s="48">
        <v>5</v>
      </c>
      <c r="C25" s="49" t="s">
        <v>64</v>
      </c>
      <c r="D25" s="21"/>
      <c r="E25" s="50">
        <f>VLOOKUP(C25,CostoPersonale[[Descrizione]:[Spesa di personale netta
E=A-B-C+C1-D]],10,FALSE)</f>
        <v>0</v>
      </c>
      <c r="F25" s="51">
        <f>+D25-'Costo del personale'!G21</f>
        <v>0</v>
      </c>
      <c r="G25" s="51">
        <f>VLOOKUP(C25,AltrePoste[[DESCRIZIONE]:[RETTIFICHE ALLA SPESA CORRENTE
D=A+A1+B-C]],9,FALSE)</f>
        <v>0</v>
      </c>
      <c r="H25" s="52">
        <f t="shared" si="6"/>
        <v>0</v>
      </c>
      <c r="I25" s="53" t="str">
        <f t="shared" si="0"/>
        <v/>
      </c>
      <c r="J25" s="1"/>
      <c r="K25" s="51">
        <f t="shared" si="1"/>
        <v>0</v>
      </c>
      <c r="L25" s="2"/>
      <c r="M25" s="54">
        <f t="shared" si="7"/>
        <v>0</v>
      </c>
      <c r="N25" s="1"/>
      <c r="O25" s="51">
        <f t="shared" si="2"/>
        <v>0</v>
      </c>
      <c r="P25" s="2"/>
      <c r="Q25" s="54">
        <f t="shared" si="8"/>
        <v>0</v>
      </c>
      <c r="R25" s="1"/>
      <c r="S25" s="51">
        <f t="shared" si="9"/>
        <v>0</v>
      </c>
      <c r="T25" s="2"/>
      <c r="U25" s="54">
        <f t="shared" si="10"/>
        <v>0</v>
      </c>
      <c r="V25" s="1"/>
      <c r="W25" s="51">
        <f t="shared" si="11"/>
        <v>0</v>
      </c>
      <c r="X25" s="2"/>
      <c r="Y25" s="54">
        <f t="shared" si="12"/>
        <v>0</v>
      </c>
      <c r="Z25" s="1"/>
      <c r="AA25" s="51">
        <f t="shared" si="13"/>
        <v>0</v>
      </c>
      <c r="AB25" s="2"/>
      <c r="AC25" s="54">
        <f t="shared" si="14"/>
        <v>0</v>
      </c>
      <c r="AD25" s="1"/>
      <c r="AE25" s="51">
        <f t="shared" si="15"/>
        <v>0</v>
      </c>
      <c r="AF25" s="2"/>
      <c r="AG25" s="54">
        <f t="shared" si="16"/>
        <v>0</v>
      </c>
      <c r="AH25" s="1"/>
      <c r="AI25" s="51">
        <f t="shared" si="17"/>
        <v>0</v>
      </c>
      <c r="AJ25" s="2"/>
      <c r="AK25" s="54">
        <f t="shared" si="18"/>
        <v>0</v>
      </c>
      <c r="AL25" s="1"/>
      <c r="AM25" s="51">
        <f t="shared" si="19"/>
        <v>0</v>
      </c>
      <c r="AN25" s="2"/>
      <c r="AO25" s="54">
        <f t="shared" si="20"/>
        <v>0</v>
      </c>
      <c r="AP25" s="1"/>
      <c r="AQ25" s="51">
        <f t="shared" si="21"/>
        <v>0</v>
      </c>
      <c r="AR25" s="2"/>
      <c r="AS25" s="54">
        <f t="shared" si="22"/>
        <v>0</v>
      </c>
      <c r="AT25" s="1"/>
      <c r="AU25" s="51">
        <f t="shared" si="23"/>
        <v>0</v>
      </c>
      <c r="AV25" s="2"/>
      <c r="AW25" s="54">
        <f t="shared" si="24"/>
        <v>0</v>
      </c>
      <c r="AX25" s="1"/>
      <c r="AY25" s="51">
        <f t="shared" si="25"/>
        <v>0</v>
      </c>
      <c r="AZ25" s="2"/>
      <c r="BA25" s="54">
        <f t="shared" si="26"/>
        <v>0</v>
      </c>
      <c r="BB25" s="1"/>
      <c r="BC25" s="51">
        <f t="shared" si="27"/>
        <v>0</v>
      </c>
      <c r="BD25" s="2"/>
      <c r="BE25" s="54">
        <f t="shared" si="28"/>
        <v>0</v>
      </c>
      <c r="BF25" s="1"/>
      <c r="BG25" s="51">
        <f t="shared" si="29"/>
        <v>0</v>
      </c>
      <c r="BH25" s="2"/>
      <c r="BI25" s="54">
        <f t="shared" si="30"/>
        <v>0</v>
      </c>
      <c r="BJ25" s="1"/>
      <c r="BK25" s="51">
        <f t="shared" si="31"/>
        <v>0</v>
      </c>
      <c r="BL25" s="3"/>
      <c r="BM25" s="54">
        <f t="shared" si="32"/>
        <v>0</v>
      </c>
      <c r="BN25" s="1"/>
      <c r="BO25" s="51">
        <f t="shared" si="33"/>
        <v>0</v>
      </c>
      <c r="BP25" s="3"/>
      <c r="BQ25" s="54">
        <f t="shared" si="34"/>
        <v>0</v>
      </c>
      <c r="BR25" s="1"/>
      <c r="BS25" s="51">
        <f t="shared" si="35"/>
        <v>0</v>
      </c>
      <c r="BT25" s="3"/>
      <c r="BU25" s="54">
        <f t="shared" si="36"/>
        <v>0</v>
      </c>
      <c r="BV25" s="1"/>
      <c r="BW25" s="51">
        <f t="shared" si="37"/>
        <v>0</v>
      </c>
      <c r="BX25" s="3"/>
      <c r="BY25" s="54">
        <f t="shared" si="38"/>
        <v>0</v>
      </c>
      <c r="BZ25" s="1"/>
      <c r="CA25" s="51">
        <f t="shared" si="39"/>
        <v>0</v>
      </c>
      <c r="CB25" s="3"/>
      <c r="CC25" s="54">
        <f t="shared" si="40"/>
        <v>0</v>
      </c>
      <c r="CD25" s="4"/>
      <c r="CE25" s="51">
        <f t="shared" si="41"/>
        <v>0</v>
      </c>
      <c r="CF25" s="3"/>
      <c r="CG25" s="54">
        <f t="shared" si="42"/>
        <v>0</v>
      </c>
      <c r="CH25" s="4"/>
      <c r="CI25" s="51">
        <f t="shared" si="43"/>
        <v>0</v>
      </c>
      <c r="CJ25" s="3"/>
      <c r="CK25" s="54">
        <f t="shared" si="44"/>
        <v>0</v>
      </c>
      <c r="CL25" s="4"/>
      <c r="CM25" s="51">
        <f t="shared" si="45"/>
        <v>0</v>
      </c>
      <c r="CN25" s="3"/>
      <c r="CO25" s="54">
        <f t="shared" si="46"/>
        <v>0</v>
      </c>
      <c r="CP25" s="4"/>
      <c r="CQ25" s="51">
        <f t="shared" si="47"/>
        <v>0</v>
      </c>
      <c r="CR25" s="3"/>
      <c r="CS25" s="54">
        <f t="shared" si="48"/>
        <v>0</v>
      </c>
      <c r="CT25" s="4"/>
      <c r="CU25" s="51">
        <f t="shared" si="49"/>
        <v>0</v>
      </c>
      <c r="CV25" s="3"/>
      <c r="CW25" s="54">
        <f t="shared" si="50"/>
        <v>0</v>
      </c>
      <c r="CX25" s="4"/>
      <c r="CY25" s="51">
        <f t="shared" si="51"/>
        <v>0</v>
      </c>
      <c r="CZ25" s="3"/>
      <c r="DA25" s="54">
        <f t="shared" si="52"/>
        <v>0</v>
      </c>
      <c r="DB25" s="4"/>
      <c r="DC25" s="51">
        <f t="shared" si="53"/>
        <v>0</v>
      </c>
      <c r="DD25" s="3"/>
      <c r="DE25" s="54">
        <f t="shared" si="54"/>
        <v>0</v>
      </c>
      <c r="DF25" s="4"/>
      <c r="DG25" s="51">
        <f t="shared" si="55"/>
        <v>0</v>
      </c>
      <c r="DH25" s="3"/>
      <c r="DI25" s="54">
        <f t="shared" si="56"/>
        <v>0</v>
      </c>
      <c r="DJ25" s="4"/>
      <c r="DK25" s="51">
        <f t="shared" si="57"/>
        <v>0</v>
      </c>
      <c r="DL25" s="3"/>
      <c r="DM25" s="54">
        <f t="shared" si="58"/>
        <v>0</v>
      </c>
      <c r="DN25" s="4"/>
      <c r="DO25" s="51">
        <f t="shared" si="59"/>
        <v>0</v>
      </c>
      <c r="DP25" s="3"/>
      <c r="DQ25" s="54">
        <f t="shared" si="60"/>
        <v>0</v>
      </c>
      <c r="DR25" s="4"/>
      <c r="DS25" s="51">
        <f t="shared" si="61"/>
        <v>0</v>
      </c>
      <c r="DT25" s="3"/>
      <c r="DU25" s="54">
        <f t="shared" si="62"/>
        <v>0</v>
      </c>
      <c r="DV25" s="4"/>
      <c r="DW25" s="51">
        <f t="shared" si="63"/>
        <v>0</v>
      </c>
      <c r="DX25" s="3"/>
      <c r="DY25" s="54">
        <f t="shared" si="64"/>
        <v>0</v>
      </c>
      <c r="DZ25" s="1"/>
      <c r="EA25" s="51">
        <f t="shared" si="65"/>
        <v>0</v>
      </c>
      <c r="EB25" s="3"/>
      <c r="EC25" s="54">
        <f t="shared" si="66"/>
        <v>0</v>
      </c>
      <c r="ED25" s="206">
        <f t="shared" si="3"/>
        <v>0</v>
      </c>
      <c r="EE25" s="206">
        <f t="shared" si="4"/>
        <v>0</v>
      </c>
      <c r="EF25" s="51">
        <f t="shared" si="5"/>
        <v>0</v>
      </c>
      <c r="EG25" s="203"/>
    </row>
    <row r="26" spans="1:137" s="55" customFormat="1" x14ac:dyDescent="0.2">
      <c r="A26" s="47">
        <v>4</v>
      </c>
      <c r="B26" s="56">
        <v>6</v>
      </c>
      <c r="C26" s="57" t="s">
        <v>65</v>
      </c>
      <c r="D26" s="21"/>
      <c r="E26" s="50">
        <f>VLOOKUP(C26,CostoPersonale[[Descrizione]:[Spesa di personale netta
E=A-B-C+C1-D]],10,FALSE)</f>
        <v>0</v>
      </c>
      <c r="F26" s="51">
        <f>+D26-'Costo del personale'!G22</f>
        <v>0</v>
      </c>
      <c r="G26" s="51">
        <f>VLOOKUP(C26,AltrePoste[[DESCRIZIONE]:[RETTIFICHE ALLA SPESA CORRENTE
D=A+A1+B-C]],9,FALSE)</f>
        <v>0</v>
      </c>
      <c r="H26" s="52">
        <f t="shared" si="6"/>
        <v>0</v>
      </c>
      <c r="I26" s="53" t="str">
        <f t="shared" si="0"/>
        <v/>
      </c>
      <c r="J26" s="1"/>
      <c r="K26" s="51">
        <f t="shared" si="1"/>
        <v>0</v>
      </c>
      <c r="L26" s="2"/>
      <c r="M26" s="54">
        <f t="shared" si="7"/>
        <v>0</v>
      </c>
      <c r="N26" s="1"/>
      <c r="O26" s="51">
        <f t="shared" si="2"/>
        <v>0</v>
      </c>
      <c r="P26" s="2"/>
      <c r="Q26" s="54">
        <f t="shared" si="8"/>
        <v>0</v>
      </c>
      <c r="R26" s="1"/>
      <c r="S26" s="51">
        <f t="shared" si="9"/>
        <v>0</v>
      </c>
      <c r="T26" s="2"/>
      <c r="U26" s="54">
        <f t="shared" si="10"/>
        <v>0</v>
      </c>
      <c r="V26" s="1"/>
      <c r="W26" s="51">
        <f t="shared" si="11"/>
        <v>0</v>
      </c>
      <c r="X26" s="2"/>
      <c r="Y26" s="54">
        <f t="shared" si="12"/>
        <v>0</v>
      </c>
      <c r="Z26" s="1"/>
      <c r="AA26" s="51">
        <f t="shared" si="13"/>
        <v>0</v>
      </c>
      <c r="AB26" s="2"/>
      <c r="AC26" s="54">
        <f t="shared" si="14"/>
        <v>0</v>
      </c>
      <c r="AD26" s="1"/>
      <c r="AE26" s="51">
        <f t="shared" si="15"/>
        <v>0</v>
      </c>
      <c r="AF26" s="2"/>
      <c r="AG26" s="54">
        <f t="shared" si="16"/>
        <v>0</v>
      </c>
      <c r="AH26" s="1"/>
      <c r="AI26" s="51">
        <f t="shared" si="17"/>
        <v>0</v>
      </c>
      <c r="AJ26" s="2"/>
      <c r="AK26" s="54">
        <f t="shared" si="18"/>
        <v>0</v>
      </c>
      <c r="AL26" s="1"/>
      <c r="AM26" s="51">
        <f t="shared" si="19"/>
        <v>0</v>
      </c>
      <c r="AN26" s="2"/>
      <c r="AO26" s="54">
        <f t="shared" si="20"/>
        <v>0</v>
      </c>
      <c r="AP26" s="1"/>
      <c r="AQ26" s="51">
        <f t="shared" si="21"/>
        <v>0</v>
      </c>
      <c r="AR26" s="2"/>
      <c r="AS26" s="54">
        <f t="shared" si="22"/>
        <v>0</v>
      </c>
      <c r="AT26" s="1"/>
      <c r="AU26" s="51">
        <f t="shared" si="23"/>
        <v>0</v>
      </c>
      <c r="AV26" s="2"/>
      <c r="AW26" s="54">
        <f t="shared" si="24"/>
        <v>0</v>
      </c>
      <c r="AX26" s="1"/>
      <c r="AY26" s="51">
        <f t="shared" si="25"/>
        <v>0</v>
      </c>
      <c r="AZ26" s="2"/>
      <c r="BA26" s="54">
        <f t="shared" si="26"/>
        <v>0</v>
      </c>
      <c r="BB26" s="1"/>
      <c r="BC26" s="51">
        <f t="shared" si="27"/>
        <v>0</v>
      </c>
      <c r="BD26" s="2"/>
      <c r="BE26" s="54">
        <f t="shared" si="28"/>
        <v>0</v>
      </c>
      <c r="BF26" s="1"/>
      <c r="BG26" s="51">
        <f t="shared" si="29"/>
        <v>0</v>
      </c>
      <c r="BH26" s="2"/>
      <c r="BI26" s="54">
        <f t="shared" si="30"/>
        <v>0</v>
      </c>
      <c r="BJ26" s="1"/>
      <c r="BK26" s="51">
        <f t="shared" si="31"/>
        <v>0</v>
      </c>
      <c r="BL26" s="3"/>
      <c r="BM26" s="54">
        <f t="shared" si="32"/>
        <v>0</v>
      </c>
      <c r="BN26" s="1"/>
      <c r="BO26" s="51">
        <f t="shared" si="33"/>
        <v>0</v>
      </c>
      <c r="BP26" s="3"/>
      <c r="BQ26" s="54">
        <f t="shared" si="34"/>
        <v>0</v>
      </c>
      <c r="BR26" s="1"/>
      <c r="BS26" s="51">
        <f t="shared" si="35"/>
        <v>0</v>
      </c>
      <c r="BT26" s="3"/>
      <c r="BU26" s="54">
        <f t="shared" si="36"/>
        <v>0</v>
      </c>
      <c r="BV26" s="1"/>
      <c r="BW26" s="51">
        <f t="shared" si="37"/>
        <v>0</v>
      </c>
      <c r="BX26" s="3"/>
      <c r="BY26" s="54">
        <f t="shared" si="38"/>
        <v>0</v>
      </c>
      <c r="BZ26" s="1"/>
      <c r="CA26" s="51">
        <f t="shared" si="39"/>
        <v>0</v>
      </c>
      <c r="CB26" s="3"/>
      <c r="CC26" s="54">
        <f t="shared" si="40"/>
        <v>0</v>
      </c>
      <c r="CD26" s="4"/>
      <c r="CE26" s="51">
        <f t="shared" si="41"/>
        <v>0</v>
      </c>
      <c r="CF26" s="3"/>
      <c r="CG26" s="54">
        <f t="shared" si="42"/>
        <v>0</v>
      </c>
      <c r="CH26" s="4"/>
      <c r="CI26" s="51">
        <f t="shared" si="43"/>
        <v>0</v>
      </c>
      <c r="CJ26" s="3"/>
      <c r="CK26" s="54">
        <f t="shared" si="44"/>
        <v>0</v>
      </c>
      <c r="CL26" s="4"/>
      <c r="CM26" s="51">
        <f t="shared" si="45"/>
        <v>0</v>
      </c>
      <c r="CN26" s="3"/>
      <c r="CO26" s="54">
        <f t="shared" si="46"/>
        <v>0</v>
      </c>
      <c r="CP26" s="4"/>
      <c r="CQ26" s="51">
        <f t="shared" si="47"/>
        <v>0</v>
      </c>
      <c r="CR26" s="3"/>
      <c r="CS26" s="54">
        <f t="shared" si="48"/>
        <v>0</v>
      </c>
      <c r="CT26" s="4"/>
      <c r="CU26" s="51">
        <f t="shared" si="49"/>
        <v>0</v>
      </c>
      <c r="CV26" s="3"/>
      <c r="CW26" s="54">
        <f t="shared" si="50"/>
        <v>0</v>
      </c>
      <c r="CX26" s="4"/>
      <c r="CY26" s="51">
        <f t="shared" si="51"/>
        <v>0</v>
      </c>
      <c r="CZ26" s="3"/>
      <c r="DA26" s="54">
        <f t="shared" si="52"/>
        <v>0</v>
      </c>
      <c r="DB26" s="4"/>
      <c r="DC26" s="51">
        <f t="shared" si="53"/>
        <v>0</v>
      </c>
      <c r="DD26" s="3"/>
      <c r="DE26" s="54">
        <f t="shared" si="54"/>
        <v>0</v>
      </c>
      <c r="DF26" s="4"/>
      <c r="DG26" s="51">
        <f t="shared" si="55"/>
        <v>0</v>
      </c>
      <c r="DH26" s="3"/>
      <c r="DI26" s="54">
        <f t="shared" si="56"/>
        <v>0</v>
      </c>
      <c r="DJ26" s="4"/>
      <c r="DK26" s="51">
        <f t="shared" si="57"/>
        <v>0</v>
      </c>
      <c r="DL26" s="3"/>
      <c r="DM26" s="54">
        <f t="shared" si="58"/>
        <v>0</v>
      </c>
      <c r="DN26" s="4"/>
      <c r="DO26" s="51">
        <f t="shared" si="59"/>
        <v>0</v>
      </c>
      <c r="DP26" s="3"/>
      <c r="DQ26" s="54">
        <f t="shared" si="60"/>
        <v>0</v>
      </c>
      <c r="DR26" s="4"/>
      <c r="DS26" s="51">
        <f t="shared" si="61"/>
        <v>0</v>
      </c>
      <c r="DT26" s="3"/>
      <c r="DU26" s="54">
        <f t="shared" si="62"/>
        <v>0</v>
      </c>
      <c r="DV26" s="4"/>
      <c r="DW26" s="51">
        <f t="shared" si="63"/>
        <v>0</v>
      </c>
      <c r="DX26" s="3"/>
      <c r="DY26" s="54">
        <f t="shared" si="64"/>
        <v>0</v>
      </c>
      <c r="DZ26" s="1"/>
      <c r="EA26" s="51">
        <f t="shared" si="65"/>
        <v>0</v>
      </c>
      <c r="EB26" s="3"/>
      <c r="EC26" s="54">
        <f t="shared" si="66"/>
        <v>0</v>
      </c>
      <c r="ED26" s="206">
        <f t="shared" si="3"/>
        <v>0</v>
      </c>
      <c r="EE26" s="206">
        <f t="shared" si="4"/>
        <v>0</v>
      </c>
      <c r="EF26" s="51">
        <f t="shared" si="5"/>
        <v>0</v>
      </c>
      <c r="EG26" s="203"/>
    </row>
    <row r="27" spans="1:137" s="55" customFormat="1" x14ac:dyDescent="0.2">
      <c r="A27" s="47">
        <v>4</v>
      </c>
      <c r="B27" s="48">
        <v>7</v>
      </c>
      <c r="C27" s="49" t="s">
        <v>66</v>
      </c>
      <c r="D27" s="21"/>
      <c r="E27" s="50">
        <f>VLOOKUP(C27,CostoPersonale[[Descrizione]:[Spesa di personale netta
E=A-B-C+C1-D]],10,FALSE)</f>
        <v>0</v>
      </c>
      <c r="F27" s="51">
        <f>+D27-'Costo del personale'!G23</f>
        <v>0</v>
      </c>
      <c r="G27" s="51">
        <f>VLOOKUP(C27,AltrePoste[[DESCRIZIONE]:[RETTIFICHE ALLA SPESA CORRENTE
D=A+A1+B-C]],9,FALSE)</f>
        <v>0</v>
      </c>
      <c r="H27" s="52">
        <f t="shared" si="6"/>
        <v>0</v>
      </c>
      <c r="I27" s="53" t="str">
        <f t="shared" si="0"/>
        <v/>
      </c>
      <c r="J27" s="1"/>
      <c r="K27" s="51">
        <f t="shared" si="1"/>
        <v>0</v>
      </c>
      <c r="L27" s="2"/>
      <c r="M27" s="54">
        <f t="shared" si="7"/>
        <v>0</v>
      </c>
      <c r="N27" s="1"/>
      <c r="O27" s="51">
        <f t="shared" si="2"/>
        <v>0</v>
      </c>
      <c r="P27" s="2"/>
      <c r="Q27" s="54">
        <f t="shared" si="8"/>
        <v>0</v>
      </c>
      <c r="R27" s="1"/>
      <c r="S27" s="51">
        <f t="shared" si="9"/>
        <v>0</v>
      </c>
      <c r="T27" s="2"/>
      <c r="U27" s="54">
        <f t="shared" si="10"/>
        <v>0</v>
      </c>
      <c r="V27" s="1"/>
      <c r="W27" s="51">
        <f t="shared" si="11"/>
        <v>0</v>
      </c>
      <c r="X27" s="2"/>
      <c r="Y27" s="54">
        <f t="shared" si="12"/>
        <v>0</v>
      </c>
      <c r="Z27" s="1"/>
      <c r="AA27" s="51">
        <f t="shared" si="13"/>
        <v>0</v>
      </c>
      <c r="AB27" s="2"/>
      <c r="AC27" s="54">
        <f t="shared" si="14"/>
        <v>0</v>
      </c>
      <c r="AD27" s="1"/>
      <c r="AE27" s="51">
        <f t="shared" si="15"/>
        <v>0</v>
      </c>
      <c r="AF27" s="2"/>
      <c r="AG27" s="54">
        <f t="shared" si="16"/>
        <v>0</v>
      </c>
      <c r="AH27" s="1"/>
      <c r="AI27" s="51">
        <f t="shared" si="17"/>
        <v>0</v>
      </c>
      <c r="AJ27" s="2"/>
      <c r="AK27" s="54">
        <f t="shared" si="18"/>
        <v>0</v>
      </c>
      <c r="AL27" s="1"/>
      <c r="AM27" s="51">
        <f t="shared" si="19"/>
        <v>0</v>
      </c>
      <c r="AN27" s="2"/>
      <c r="AO27" s="54">
        <f t="shared" si="20"/>
        <v>0</v>
      </c>
      <c r="AP27" s="1"/>
      <c r="AQ27" s="51">
        <f t="shared" si="21"/>
        <v>0</v>
      </c>
      <c r="AR27" s="2"/>
      <c r="AS27" s="54">
        <f t="shared" si="22"/>
        <v>0</v>
      </c>
      <c r="AT27" s="1"/>
      <c r="AU27" s="51">
        <f t="shared" si="23"/>
        <v>0</v>
      </c>
      <c r="AV27" s="2"/>
      <c r="AW27" s="54">
        <f t="shared" si="24"/>
        <v>0</v>
      </c>
      <c r="AX27" s="1"/>
      <c r="AY27" s="51">
        <f t="shared" si="25"/>
        <v>0</v>
      </c>
      <c r="AZ27" s="2"/>
      <c r="BA27" s="54">
        <f t="shared" si="26"/>
        <v>0</v>
      </c>
      <c r="BB27" s="1"/>
      <c r="BC27" s="51">
        <f t="shared" si="27"/>
        <v>0</v>
      </c>
      <c r="BD27" s="2"/>
      <c r="BE27" s="54">
        <f t="shared" si="28"/>
        <v>0</v>
      </c>
      <c r="BF27" s="1"/>
      <c r="BG27" s="51">
        <f t="shared" si="29"/>
        <v>0</v>
      </c>
      <c r="BH27" s="2"/>
      <c r="BI27" s="54">
        <f t="shared" si="30"/>
        <v>0</v>
      </c>
      <c r="BJ27" s="1"/>
      <c r="BK27" s="51">
        <f t="shared" si="31"/>
        <v>0</v>
      </c>
      <c r="BL27" s="3"/>
      <c r="BM27" s="54">
        <f t="shared" si="32"/>
        <v>0</v>
      </c>
      <c r="BN27" s="1"/>
      <c r="BO27" s="51">
        <f t="shared" si="33"/>
        <v>0</v>
      </c>
      <c r="BP27" s="3"/>
      <c r="BQ27" s="54">
        <f t="shared" si="34"/>
        <v>0</v>
      </c>
      <c r="BR27" s="1"/>
      <c r="BS27" s="51">
        <f t="shared" si="35"/>
        <v>0</v>
      </c>
      <c r="BT27" s="3"/>
      <c r="BU27" s="54">
        <f t="shared" si="36"/>
        <v>0</v>
      </c>
      <c r="BV27" s="1"/>
      <c r="BW27" s="51">
        <f t="shared" si="37"/>
        <v>0</v>
      </c>
      <c r="BX27" s="3"/>
      <c r="BY27" s="54">
        <f t="shared" si="38"/>
        <v>0</v>
      </c>
      <c r="BZ27" s="1"/>
      <c r="CA27" s="51">
        <f t="shared" si="39"/>
        <v>0</v>
      </c>
      <c r="CB27" s="3"/>
      <c r="CC27" s="54">
        <f t="shared" si="40"/>
        <v>0</v>
      </c>
      <c r="CD27" s="4"/>
      <c r="CE27" s="51">
        <f t="shared" si="41"/>
        <v>0</v>
      </c>
      <c r="CF27" s="3"/>
      <c r="CG27" s="54">
        <f t="shared" si="42"/>
        <v>0</v>
      </c>
      <c r="CH27" s="4"/>
      <c r="CI27" s="51">
        <f t="shared" si="43"/>
        <v>0</v>
      </c>
      <c r="CJ27" s="3"/>
      <c r="CK27" s="54">
        <f t="shared" si="44"/>
        <v>0</v>
      </c>
      <c r="CL27" s="4"/>
      <c r="CM27" s="51">
        <f t="shared" si="45"/>
        <v>0</v>
      </c>
      <c r="CN27" s="3"/>
      <c r="CO27" s="54">
        <f t="shared" si="46"/>
        <v>0</v>
      </c>
      <c r="CP27" s="4"/>
      <c r="CQ27" s="51">
        <f t="shared" si="47"/>
        <v>0</v>
      </c>
      <c r="CR27" s="3"/>
      <c r="CS27" s="54">
        <f t="shared" si="48"/>
        <v>0</v>
      </c>
      <c r="CT27" s="4"/>
      <c r="CU27" s="51">
        <f t="shared" si="49"/>
        <v>0</v>
      </c>
      <c r="CV27" s="3"/>
      <c r="CW27" s="54">
        <f t="shared" si="50"/>
        <v>0</v>
      </c>
      <c r="CX27" s="4"/>
      <c r="CY27" s="51">
        <f t="shared" si="51"/>
        <v>0</v>
      </c>
      <c r="CZ27" s="3"/>
      <c r="DA27" s="54">
        <f t="shared" si="52"/>
        <v>0</v>
      </c>
      <c r="DB27" s="4"/>
      <c r="DC27" s="51">
        <f t="shared" si="53"/>
        <v>0</v>
      </c>
      <c r="DD27" s="3"/>
      <c r="DE27" s="54">
        <f t="shared" si="54"/>
        <v>0</v>
      </c>
      <c r="DF27" s="4"/>
      <c r="DG27" s="51">
        <f t="shared" si="55"/>
        <v>0</v>
      </c>
      <c r="DH27" s="3"/>
      <c r="DI27" s="54">
        <f t="shared" si="56"/>
        <v>0</v>
      </c>
      <c r="DJ27" s="4"/>
      <c r="DK27" s="51">
        <f t="shared" si="57"/>
        <v>0</v>
      </c>
      <c r="DL27" s="3"/>
      <c r="DM27" s="54">
        <f t="shared" si="58"/>
        <v>0</v>
      </c>
      <c r="DN27" s="4"/>
      <c r="DO27" s="51">
        <f t="shared" si="59"/>
        <v>0</v>
      </c>
      <c r="DP27" s="3"/>
      <c r="DQ27" s="54">
        <f t="shared" si="60"/>
        <v>0</v>
      </c>
      <c r="DR27" s="4"/>
      <c r="DS27" s="51">
        <f t="shared" si="61"/>
        <v>0</v>
      </c>
      <c r="DT27" s="3"/>
      <c r="DU27" s="54">
        <f t="shared" si="62"/>
        <v>0</v>
      </c>
      <c r="DV27" s="4"/>
      <c r="DW27" s="51">
        <f t="shared" si="63"/>
        <v>0</v>
      </c>
      <c r="DX27" s="3"/>
      <c r="DY27" s="54">
        <f t="shared" si="64"/>
        <v>0</v>
      </c>
      <c r="DZ27" s="1"/>
      <c r="EA27" s="51">
        <f t="shared" si="65"/>
        <v>0</v>
      </c>
      <c r="EB27" s="3"/>
      <c r="EC27" s="54">
        <f t="shared" si="66"/>
        <v>0</v>
      </c>
      <c r="ED27" s="206">
        <f t="shared" si="3"/>
        <v>0</v>
      </c>
      <c r="EE27" s="206">
        <f t="shared" si="4"/>
        <v>0</v>
      </c>
      <c r="EF27" s="51">
        <f t="shared" si="5"/>
        <v>0</v>
      </c>
      <c r="EG27" s="203"/>
    </row>
    <row r="28" spans="1:137" s="55" customFormat="1" ht="24" x14ac:dyDescent="0.2">
      <c r="A28" s="47">
        <v>5</v>
      </c>
      <c r="B28" s="56">
        <v>1</v>
      </c>
      <c r="C28" s="57" t="s">
        <v>67</v>
      </c>
      <c r="D28" s="21"/>
      <c r="E28" s="50">
        <f>VLOOKUP(C28,CostoPersonale[[Descrizione]:[Spesa di personale netta
E=A-B-C+C1-D]],10,FALSE)</f>
        <v>0</v>
      </c>
      <c r="F28" s="51">
        <f>+D28-'Costo del personale'!G24</f>
        <v>0</v>
      </c>
      <c r="G28" s="51">
        <f>VLOOKUP(C28,AltrePoste[[DESCRIZIONE]:[RETTIFICHE ALLA SPESA CORRENTE
D=A+A1+B-C]],9,FALSE)</f>
        <v>0</v>
      </c>
      <c r="H28" s="52">
        <f t="shared" si="6"/>
        <v>0</v>
      </c>
      <c r="I28" s="53" t="str">
        <f t="shared" si="0"/>
        <v/>
      </c>
      <c r="J28" s="1"/>
      <c r="K28" s="51">
        <f t="shared" si="1"/>
        <v>0</v>
      </c>
      <c r="L28" s="2"/>
      <c r="M28" s="54">
        <f t="shared" si="7"/>
        <v>0</v>
      </c>
      <c r="N28" s="1"/>
      <c r="O28" s="51">
        <f t="shared" si="2"/>
        <v>0</v>
      </c>
      <c r="P28" s="2"/>
      <c r="Q28" s="54">
        <f t="shared" si="8"/>
        <v>0</v>
      </c>
      <c r="R28" s="1"/>
      <c r="S28" s="51">
        <f t="shared" si="9"/>
        <v>0</v>
      </c>
      <c r="T28" s="2"/>
      <c r="U28" s="54">
        <f t="shared" si="10"/>
        <v>0</v>
      </c>
      <c r="V28" s="1"/>
      <c r="W28" s="51">
        <f t="shared" si="11"/>
        <v>0</v>
      </c>
      <c r="X28" s="2"/>
      <c r="Y28" s="54">
        <f t="shared" si="12"/>
        <v>0</v>
      </c>
      <c r="Z28" s="1"/>
      <c r="AA28" s="51">
        <f t="shared" si="13"/>
        <v>0</v>
      </c>
      <c r="AB28" s="2"/>
      <c r="AC28" s="54">
        <f t="shared" si="14"/>
        <v>0</v>
      </c>
      <c r="AD28" s="1"/>
      <c r="AE28" s="51">
        <f t="shared" si="15"/>
        <v>0</v>
      </c>
      <c r="AF28" s="2"/>
      <c r="AG28" s="54">
        <f t="shared" si="16"/>
        <v>0</v>
      </c>
      <c r="AH28" s="1"/>
      <c r="AI28" s="51">
        <f t="shared" si="17"/>
        <v>0</v>
      </c>
      <c r="AJ28" s="2"/>
      <c r="AK28" s="54">
        <f t="shared" si="18"/>
        <v>0</v>
      </c>
      <c r="AL28" s="1"/>
      <c r="AM28" s="51">
        <f t="shared" si="19"/>
        <v>0</v>
      </c>
      <c r="AN28" s="2"/>
      <c r="AO28" s="54">
        <f t="shared" si="20"/>
        <v>0</v>
      </c>
      <c r="AP28" s="1"/>
      <c r="AQ28" s="51">
        <f t="shared" si="21"/>
        <v>0</v>
      </c>
      <c r="AR28" s="2"/>
      <c r="AS28" s="54">
        <f t="shared" si="22"/>
        <v>0</v>
      </c>
      <c r="AT28" s="1"/>
      <c r="AU28" s="51">
        <f t="shared" si="23"/>
        <v>0</v>
      </c>
      <c r="AV28" s="2"/>
      <c r="AW28" s="54">
        <f t="shared" si="24"/>
        <v>0</v>
      </c>
      <c r="AX28" s="1"/>
      <c r="AY28" s="51">
        <f t="shared" si="25"/>
        <v>0</v>
      </c>
      <c r="AZ28" s="2"/>
      <c r="BA28" s="54">
        <f t="shared" si="26"/>
        <v>0</v>
      </c>
      <c r="BB28" s="1"/>
      <c r="BC28" s="51">
        <f t="shared" si="27"/>
        <v>0</v>
      </c>
      <c r="BD28" s="2"/>
      <c r="BE28" s="54">
        <f t="shared" si="28"/>
        <v>0</v>
      </c>
      <c r="BF28" s="1"/>
      <c r="BG28" s="51">
        <f t="shared" si="29"/>
        <v>0</v>
      </c>
      <c r="BH28" s="2"/>
      <c r="BI28" s="54">
        <f t="shared" si="30"/>
        <v>0</v>
      </c>
      <c r="BJ28" s="1"/>
      <c r="BK28" s="51">
        <f t="shared" si="31"/>
        <v>0</v>
      </c>
      <c r="BL28" s="3"/>
      <c r="BM28" s="54">
        <f t="shared" si="32"/>
        <v>0</v>
      </c>
      <c r="BN28" s="1"/>
      <c r="BO28" s="51">
        <f t="shared" si="33"/>
        <v>0</v>
      </c>
      <c r="BP28" s="3"/>
      <c r="BQ28" s="54">
        <f t="shared" si="34"/>
        <v>0</v>
      </c>
      <c r="BR28" s="1"/>
      <c r="BS28" s="51">
        <f t="shared" si="35"/>
        <v>0</v>
      </c>
      <c r="BT28" s="3"/>
      <c r="BU28" s="54">
        <f t="shared" si="36"/>
        <v>0</v>
      </c>
      <c r="BV28" s="1"/>
      <c r="BW28" s="51">
        <f t="shared" si="37"/>
        <v>0</v>
      </c>
      <c r="BX28" s="3"/>
      <c r="BY28" s="54">
        <f t="shared" si="38"/>
        <v>0</v>
      </c>
      <c r="BZ28" s="1"/>
      <c r="CA28" s="51">
        <f t="shared" si="39"/>
        <v>0</v>
      </c>
      <c r="CB28" s="3"/>
      <c r="CC28" s="54">
        <f t="shared" si="40"/>
        <v>0</v>
      </c>
      <c r="CD28" s="4"/>
      <c r="CE28" s="51">
        <f t="shared" si="41"/>
        <v>0</v>
      </c>
      <c r="CF28" s="3"/>
      <c r="CG28" s="54">
        <f t="shared" si="42"/>
        <v>0</v>
      </c>
      <c r="CH28" s="4"/>
      <c r="CI28" s="51">
        <f t="shared" si="43"/>
        <v>0</v>
      </c>
      <c r="CJ28" s="3"/>
      <c r="CK28" s="54">
        <f t="shared" si="44"/>
        <v>0</v>
      </c>
      <c r="CL28" s="4"/>
      <c r="CM28" s="51">
        <f t="shared" si="45"/>
        <v>0</v>
      </c>
      <c r="CN28" s="3"/>
      <c r="CO28" s="54">
        <f t="shared" si="46"/>
        <v>0</v>
      </c>
      <c r="CP28" s="4"/>
      <c r="CQ28" s="51">
        <f t="shared" si="47"/>
        <v>0</v>
      </c>
      <c r="CR28" s="3"/>
      <c r="CS28" s="54">
        <f t="shared" si="48"/>
        <v>0</v>
      </c>
      <c r="CT28" s="4"/>
      <c r="CU28" s="51">
        <f t="shared" si="49"/>
        <v>0</v>
      </c>
      <c r="CV28" s="3"/>
      <c r="CW28" s="54">
        <f t="shared" si="50"/>
        <v>0</v>
      </c>
      <c r="CX28" s="4"/>
      <c r="CY28" s="51">
        <f t="shared" si="51"/>
        <v>0</v>
      </c>
      <c r="CZ28" s="3"/>
      <c r="DA28" s="54">
        <f t="shared" si="52"/>
        <v>0</v>
      </c>
      <c r="DB28" s="4"/>
      <c r="DC28" s="51">
        <f t="shared" si="53"/>
        <v>0</v>
      </c>
      <c r="DD28" s="3"/>
      <c r="DE28" s="54">
        <f t="shared" si="54"/>
        <v>0</v>
      </c>
      <c r="DF28" s="4"/>
      <c r="DG28" s="51">
        <f t="shared" si="55"/>
        <v>0</v>
      </c>
      <c r="DH28" s="3"/>
      <c r="DI28" s="54">
        <f t="shared" si="56"/>
        <v>0</v>
      </c>
      <c r="DJ28" s="4"/>
      <c r="DK28" s="51">
        <f t="shared" si="57"/>
        <v>0</v>
      </c>
      <c r="DL28" s="3"/>
      <c r="DM28" s="54">
        <f t="shared" si="58"/>
        <v>0</v>
      </c>
      <c r="DN28" s="4"/>
      <c r="DO28" s="51">
        <f t="shared" si="59"/>
        <v>0</v>
      </c>
      <c r="DP28" s="3"/>
      <c r="DQ28" s="54">
        <f t="shared" si="60"/>
        <v>0</v>
      </c>
      <c r="DR28" s="4"/>
      <c r="DS28" s="51">
        <f t="shared" si="61"/>
        <v>0</v>
      </c>
      <c r="DT28" s="3"/>
      <c r="DU28" s="54">
        <f t="shared" si="62"/>
        <v>0</v>
      </c>
      <c r="DV28" s="4"/>
      <c r="DW28" s="51">
        <f t="shared" si="63"/>
        <v>0</v>
      </c>
      <c r="DX28" s="3"/>
      <c r="DY28" s="54">
        <f t="shared" si="64"/>
        <v>0</v>
      </c>
      <c r="DZ28" s="1"/>
      <c r="EA28" s="51">
        <f t="shared" si="65"/>
        <v>0</v>
      </c>
      <c r="EB28" s="3"/>
      <c r="EC28" s="54">
        <f t="shared" si="66"/>
        <v>0</v>
      </c>
      <c r="ED28" s="206">
        <f t="shared" si="3"/>
        <v>0</v>
      </c>
      <c r="EE28" s="206">
        <f t="shared" si="4"/>
        <v>0</v>
      </c>
      <c r="EF28" s="51">
        <f t="shared" si="5"/>
        <v>0</v>
      </c>
      <c r="EG28" s="203"/>
    </row>
    <row r="29" spans="1:137" s="55" customFormat="1" ht="24" x14ac:dyDescent="0.2">
      <c r="A29" s="47">
        <v>5</v>
      </c>
      <c r="B29" s="48">
        <v>2</v>
      </c>
      <c r="C29" s="49" t="s">
        <v>68</v>
      </c>
      <c r="D29" s="21"/>
      <c r="E29" s="50">
        <f>VLOOKUP(C29,CostoPersonale[[Descrizione]:[Spesa di personale netta
E=A-B-C+C1-D]],10,FALSE)</f>
        <v>0</v>
      </c>
      <c r="F29" s="51">
        <f>+D29-'Costo del personale'!G25</f>
        <v>0</v>
      </c>
      <c r="G29" s="51">
        <f>VLOOKUP(C29,AltrePoste[[DESCRIZIONE]:[RETTIFICHE ALLA SPESA CORRENTE
D=A+A1+B-C]],9,FALSE)</f>
        <v>0</v>
      </c>
      <c r="H29" s="52">
        <f t="shared" si="6"/>
        <v>0</v>
      </c>
      <c r="I29" s="53" t="str">
        <f t="shared" si="0"/>
        <v/>
      </c>
      <c r="J29" s="1"/>
      <c r="K29" s="51">
        <f t="shared" si="1"/>
        <v>0</v>
      </c>
      <c r="L29" s="2"/>
      <c r="M29" s="54">
        <f t="shared" si="7"/>
        <v>0</v>
      </c>
      <c r="N29" s="1"/>
      <c r="O29" s="51">
        <f t="shared" si="2"/>
        <v>0</v>
      </c>
      <c r="P29" s="2"/>
      <c r="Q29" s="54">
        <f t="shared" si="8"/>
        <v>0</v>
      </c>
      <c r="R29" s="1"/>
      <c r="S29" s="51">
        <f t="shared" si="9"/>
        <v>0</v>
      </c>
      <c r="T29" s="2"/>
      <c r="U29" s="54">
        <f t="shared" si="10"/>
        <v>0</v>
      </c>
      <c r="V29" s="1"/>
      <c r="W29" s="51">
        <f t="shared" si="11"/>
        <v>0</v>
      </c>
      <c r="X29" s="2"/>
      <c r="Y29" s="54">
        <f t="shared" si="12"/>
        <v>0</v>
      </c>
      <c r="Z29" s="1"/>
      <c r="AA29" s="51">
        <f t="shared" si="13"/>
        <v>0</v>
      </c>
      <c r="AB29" s="2"/>
      <c r="AC29" s="54">
        <f t="shared" si="14"/>
        <v>0</v>
      </c>
      <c r="AD29" s="1"/>
      <c r="AE29" s="51">
        <f t="shared" si="15"/>
        <v>0</v>
      </c>
      <c r="AF29" s="2"/>
      <c r="AG29" s="54">
        <f t="shared" si="16"/>
        <v>0</v>
      </c>
      <c r="AH29" s="1"/>
      <c r="AI29" s="51">
        <f t="shared" si="17"/>
        <v>0</v>
      </c>
      <c r="AJ29" s="2"/>
      <c r="AK29" s="54">
        <f t="shared" si="18"/>
        <v>0</v>
      </c>
      <c r="AL29" s="1"/>
      <c r="AM29" s="51">
        <f t="shared" si="19"/>
        <v>0</v>
      </c>
      <c r="AN29" s="2"/>
      <c r="AO29" s="54">
        <f t="shared" si="20"/>
        <v>0</v>
      </c>
      <c r="AP29" s="1"/>
      <c r="AQ29" s="51">
        <f t="shared" si="21"/>
        <v>0</v>
      </c>
      <c r="AR29" s="2"/>
      <c r="AS29" s="54">
        <f t="shared" si="22"/>
        <v>0</v>
      </c>
      <c r="AT29" s="1"/>
      <c r="AU29" s="51">
        <f t="shared" si="23"/>
        <v>0</v>
      </c>
      <c r="AV29" s="2"/>
      <c r="AW29" s="54">
        <f t="shared" si="24"/>
        <v>0</v>
      </c>
      <c r="AX29" s="1"/>
      <c r="AY29" s="51">
        <f t="shared" si="25"/>
        <v>0</v>
      </c>
      <c r="AZ29" s="2"/>
      <c r="BA29" s="54">
        <f t="shared" si="26"/>
        <v>0</v>
      </c>
      <c r="BB29" s="1"/>
      <c r="BC29" s="51">
        <f t="shared" si="27"/>
        <v>0</v>
      </c>
      <c r="BD29" s="2"/>
      <c r="BE29" s="54">
        <f t="shared" si="28"/>
        <v>0</v>
      </c>
      <c r="BF29" s="1"/>
      <c r="BG29" s="51">
        <f t="shared" si="29"/>
        <v>0</v>
      </c>
      <c r="BH29" s="2"/>
      <c r="BI29" s="54">
        <f t="shared" si="30"/>
        <v>0</v>
      </c>
      <c r="BJ29" s="1"/>
      <c r="BK29" s="51">
        <f t="shared" si="31"/>
        <v>0</v>
      </c>
      <c r="BL29" s="3"/>
      <c r="BM29" s="54">
        <f t="shared" si="32"/>
        <v>0</v>
      </c>
      <c r="BN29" s="1"/>
      <c r="BO29" s="51">
        <f t="shared" si="33"/>
        <v>0</v>
      </c>
      <c r="BP29" s="3"/>
      <c r="BQ29" s="54">
        <f t="shared" si="34"/>
        <v>0</v>
      </c>
      <c r="BR29" s="1"/>
      <c r="BS29" s="51">
        <f t="shared" si="35"/>
        <v>0</v>
      </c>
      <c r="BT29" s="3"/>
      <c r="BU29" s="54">
        <f t="shared" si="36"/>
        <v>0</v>
      </c>
      <c r="BV29" s="1"/>
      <c r="BW29" s="51">
        <f t="shared" si="37"/>
        <v>0</v>
      </c>
      <c r="BX29" s="3"/>
      <c r="BY29" s="54">
        <f t="shared" si="38"/>
        <v>0</v>
      </c>
      <c r="BZ29" s="1"/>
      <c r="CA29" s="51">
        <f t="shared" si="39"/>
        <v>0</v>
      </c>
      <c r="CB29" s="3"/>
      <c r="CC29" s="54">
        <f t="shared" si="40"/>
        <v>0</v>
      </c>
      <c r="CD29" s="4"/>
      <c r="CE29" s="51">
        <f t="shared" si="41"/>
        <v>0</v>
      </c>
      <c r="CF29" s="3"/>
      <c r="CG29" s="54">
        <f t="shared" si="42"/>
        <v>0</v>
      </c>
      <c r="CH29" s="4"/>
      <c r="CI29" s="51">
        <f t="shared" si="43"/>
        <v>0</v>
      </c>
      <c r="CJ29" s="3"/>
      <c r="CK29" s="54">
        <f t="shared" si="44"/>
        <v>0</v>
      </c>
      <c r="CL29" s="4"/>
      <c r="CM29" s="51">
        <f t="shared" si="45"/>
        <v>0</v>
      </c>
      <c r="CN29" s="3"/>
      <c r="CO29" s="54">
        <f t="shared" si="46"/>
        <v>0</v>
      </c>
      <c r="CP29" s="4"/>
      <c r="CQ29" s="51">
        <f t="shared" si="47"/>
        <v>0</v>
      </c>
      <c r="CR29" s="3"/>
      <c r="CS29" s="54">
        <f t="shared" si="48"/>
        <v>0</v>
      </c>
      <c r="CT29" s="4"/>
      <c r="CU29" s="51">
        <f t="shared" si="49"/>
        <v>0</v>
      </c>
      <c r="CV29" s="3"/>
      <c r="CW29" s="54">
        <f t="shared" si="50"/>
        <v>0</v>
      </c>
      <c r="CX29" s="4"/>
      <c r="CY29" s="51">
        <f t="shared" si="51"/>
        <v>0</v>
      </c>
      <c r="CZ29" s="3"/>
      <c r="DA29" s="54">
        <f t="shared" si="52"/>
        <v>0</v>
      </c>
      <c r="DB29" s="4"/>
      <c r="DC29" s="51">
        <f t="shared" si="53"/>
        <v>0</v>
      </c>
      <c r="DD29" s="3"/>
      <c r="DE29" s="54">
        <f t="shared" si="54"/>
        <v>0</v>
      </c>
      <c r="DF29" s="4"/>
      <c r="DG29" s="51">
        <f t="shared" si="55"/>
        <v>0</v>
      </c>
      <c r="DH29" s="3"/>
      <c r="DI29" s="54">
        <f t="shared" si="56"/>
        <v>0</v>
      </c>
      <c r="DJ29" s="4"/>
      <c r="DK29" s="51">
        <f t="shared" si="57"/>
        <v>0</v>
      </c>
      <c r="DL29" s="3"/>
      <c r="DM29" s="54">
        <f t="shared" si="58"/>
        <v>0</v>
      </c>
      <c r="DN29" s="4"/>
      <c r="DO29" s="51">
        <f t="shared" si="59"/>
        <v>0</v>
      </c>
      <c r="DP29" s="3"/>
      <c r="DQ29" s="54">
        <f t="shared" si="60"/>
        <v>0</v>
      </c>
      <c r="DR29" s="4"/>
      <c r="DS29" s="51">
        <f t="shared" si="61"/>
        <v>0</v>
      </c>
      <c r="DT29" s="3"/>
      <c r="DU29" s="54">
        <f t="shared" si="62"/>
        <v>0</v>
      </c>
      <c r="DV29" s="4"/>
      <c r="DW29" s="51">
        <f t="shared" si="63"/>
        <v>0</v>
      </c>
      <c r="DX29" s="3"/>
      <c r="DY29" s="54">
        <f t="shared" si="64"/>
        <v>0</v>
      </c>
      <c r="DZ29" s="1"/>
      <c r="EA29" s="51">
        <f t="shared" si="65"/>
        <v>0</v>
      </c>
      <c r="EB29" s="3"/>
      <c r="EC29" s="54">
        <f t="shared" si="66"/>
        <v>0</v>
      </c>
      <c r="ED29" s="206">
        <f t="shared" si="3"/>
        <v>0</v>
      </c>
      <c r="EE29" s="206">
        <f t="shared" si="4"/>
        <v>0</v>
      </c>
      <c r="EF29" s="51">
        <f t="shared" si="5"/>
        <v>0</v>
      </c>
      <c r="EG29" s="203"/>
    </row>
    <row r="30" spans="1:137" s="55" customFormat="1" x14ac:dyDescent="0.2">
      <c r="A30" s="47">
        <v>6</v>
      </c>
      <c r="B30" s="56">
        <v>1</v>
      </c>
      <c r="C30" s="57" t="s">
        <v>69</v>
      </c>
      <c r="D30" s="21"/>
      <c r="E30" s="50">
        <f>VLOOKUP(C30,CostoPersonale[[Descrizione]:[Spesa di personale netta
E=A-B-C+C1-D]],10,FALSE)</f>
        <v>0</v>
      </c>
      <c r="F30" s="51">
        <f>+D30-'Costo del personale'!G26</f>
        <v>0</v>
      </c>
      <c r="G30" s="51">
        <f>VLOOKUP(C30,AltrePoste[[DESCRIZIONE]:[RETTIFICHE ALLA SPESA CORRENTE
D=A+A1+B-C]],9,FALSE)</f>
        <v>0</v>
      </c>
      <c r="H30" s="52">
        <f t="shared" si="6"/>
        <v>0</v>
      </c>
      <c r="I30" s="53" t="str">
        <f t="shared" si="0"/>
        <v/>
      </c>
      <c r="J30" s="1"/>
      <c r="K30" s="51">
        <f t="shared" si="1"/>
        <v>0</v>
      </c>
      <c r="L30" s="2"/>
      <c r="M30" s="54">
        <f t="shared" si="7"/>
        <v>0</v>
      </c>
      <c r="N30" s="1"/>
      <c r="O30" s="51">
        <f t="shared" si="2"/>
        <v>0</v>
      </c>
      <c r="P30" s="2"/>
      <c r="Q30" s="54">
        <f t="shared" si="8"/>
        <v>0</v>
      </c>
      <c r="R30" s="1"/>
      <c r="S30" s="51">
        <f t="shared" si="9"/>
        <v>0</v>
      </c>
      <c r="T30" s="2"/>
      <c r="U30" s="54">
        <f t="shared" si="10"/>
        <v>0</v>
      </c>
      <c r="V30" s="1"/>
      <c r="W30" s="51">
        <f t="shared" si="11"/>
        <v>0</v>
      </c>
      <c r="X30" s="2"/>
      <c r="Y30" s="54">
        <f t="shared" si="12"/>
        <v>0</v>
      </c>
      <c r="Z30" s="1"/>
      <c r="AA30" s="51">
        <f t="shared" si="13"/>
        <v>0</v>
      </c>
      <c r="AB30" s="2"/>
      <c r="AC30" s="54">
        <f t="shared" si="14"/>
        <v>0</v>
      </c>
      <c r="AD30" s="1"/>
      <c r="AE30" s="51">
        <f t="shared" si="15"/>
        <v>0</v>
      </c>
      <c r="AF30" s="2"/>
      <c r="AG30" s="54">
        <f t="shared" si="16"/>
        <v>0</v>
      </c>
      <c r="AH30" s="1"/>
      <c r="AI30" s="51">
        <f t="shared" si="17"/>
        <v>0</v>
      </c>
      <c r="AJ30" s="2"/>
      <c r="AK30" s="54">
        <f t="shared" si="18"/>
        <v>0</v>
      </c>
      <c r="AL30" s="1"/>
      <c r="AM30" s="51">
        <f t="shared" si="19"/>
        <v>0</v>
      </c>
      <c r="AN30" s="2"/>
      <c r="AO30" s="54">
        <f t="shared" si="20"/>
        <v>0</v>
      </c>
      <c r="AP30" s="1"/>
      <c r="AQ30" s="51">
        <f t="shared" si="21"/>
        <v>0</v>
      </c>
      <c r="AR30" s="2"/>
      <c r="AS30" s="54">
        <f t="shared" si="22"/>
        <v>0</v>
      </c>
      <c r="AT30" s="1"/>
      <c r="AU30" s="51">
        <f t="shared" si="23"/>
        <v>0</v>
      </c>
      <c r="AV30" s="2"/>
      <c r="AW30" s="54">
        <f t="shared" si="24"/>
        <v>0</v>
      </c>
      <c r="AX30" s="1"/>
      <c r="AY30" s="51">
        <f t="shared" si="25"/>
        <v>0</v>
      </c>
      <c r="AZ30" s="2"/>
      <c r="BA30" s="54">
        <f t="shared" si="26"/>
        <v>0</v>
      </c>
      <c r="BB30" s="1"/>
      <c r="BC30" s="51">
        <f t="shared" si="27"/>
        <v>0</v>
      </c>
      <c r="BD30" s="2"/>
      <c r="BE30" s="54">
        <f t="shared" si="28"/>
        <v>0</v>
      </c>
      <c r="BF30" s="1"/>
      <c r="BG30" s="51">
        <f t="shared" si="29"/>
        <v>0</v>
      </c>
      <c r="BH30" s="2"/>
      <c r="BI30" s="54">
        <f t="shared" si="30"/>
        <v>0</v>
      </c>
      <c r="BJ30" s="1"/>
      <c r="BK30" s="51">
        <f t="shared" si="31"/>
        <v>0</v>
      </c>
      <c r="BL30" s="3"/>
      <c r="BM30" s="54">
        <f t="shared" si="32"/>
        <v>0</v>
      </c>
      <c r="BN30" s="1"/>
      <c r="BO30" s="51">
        <f t="shared" si="33"/>
        <v>0</v>
      </c>
      <c r="BP30" s="3"/>
      <c r="BQ30" s="54">
        <f t="shared" si="34"/>
        <v>0</v>
      </c>
      <c r="BR30" s="1"/>
      <c r="BS30" s="51">
        <f t="shared" si="35"/>
        <v>0</v>
      </c>
      <c r="BT30" s="3"/>
      <c r="BU30" s="54">
        <f t="shared" si="36"/>
        <v>0</v>
      </c>
      <c r="BV30" s="1"/>
      <c r="BW30" s="51">
        <f t="shared" si="37"/>
        <v>0</v>
      </c>
      <c r="BX30" s="3"/>
      <c r="BY30" s="54">
        <f t="shared" si="38"/>
        <v>0</v>
      </c>
      <c r="BZ30" s="1"/>
      <c r="CA30" s="51">
        <f t="shared" si="39"/>
        <v>0</v>
      </c>
      <c r="CB30" s="3"/>
      <c r="CC30" s="54">
        <f t="shared" si="40"/>
        <v>0</v>
      </c>
      <c r="CD30" s="4"/>
      <c r="CE30" s="51">
        <f t="shared" si="41"/>
        <v>0</v>
      </c>
      <c r="CF30" s="3"/>
      <c r="CG30" s="54">
        <f t="shared" si="42"/>
        <v>0</v>
      </c>
      <c r="CH30" s="4"/>
      <c r="CI30" s="51">
        <f t="shared" si="43"/>
        <v>0</v>
      </c>
      <c r="CJ30" s="3"/>
      <c r="CK30" s="54">
        <f t="shared" si="44"/>
        <v>0</v>
      </c>
      <c r="CL30" s="4"/>
      <c r="CM30" s="51">
        <f t="shared" si="45"/>
        <v>0</v>
      </c>
      <c r="CN30" s="3"/>
      <c r="CO30" s="54">
        <f t="shared" si="46"/>
        <v>0</v>
      </c>
      <c r="CP30" s="4"/>
      <c r="CQ30" s="51">
        <f t="shared" si="47"/>
        <v>0</v>
      </c>
      <c r="CR30" s="3"/>
      <c r="CS30" s="54">
        <f t="shared" si="48"/>
        <v>0</v>
      </c>
      <c r="CT30" s="4"/>
      <c r="CU30" s="51">
        <f t="shared" si="49"/>
        <v>0</v>
      </c>
      <c r="CV30" s="3"/>
      <c r="CW30" s="54">
        <f t="shared" si="50"/>
        <v>0</v>
      </c>
      <c r="CX30" s="4"/>
      <c r="CY30" s="51">
        <f t="shared" si="51"/>
        <v>0</v>
      </c>
      <c r="CZ30" s="3"/>
      <c r="DA30" s="54">
        <f t="shared" si="52"/>
        <v>0</v>
      </c>
      <c r="DB30" s="4"/>
      <c r="DC30" s="51">
        <f t="shared" si="53"/>
        <v>0</v>
      </c>
      <c r="DD30" s="3"/>
      <c r="DE30" s="54">
        <f t="shared" si="54"/>
        <v>0</v>
      </c>
      <c r="DF30" s="4"/>
      <c r="DG30" s="51">
        <f t="shared" si="55"/>
        <v>0</v>
      </c>
      <c r="DH30" s="3"/>
      <c r="DI30" s="54">
        <f t="shared" si="56"/>
        <v>0</v>
      </c>
      <c r="DJ30" s="4"/>
      <c r="DK30" s="51">
        <f t="shared" si="57"/>
        <v>0</v>
      </c>
      <c r="DL30" s="3"/>
      <c r="DM30" s="54">
        <f t="shared" si="58"/>
        <v>0</v>
      </c>
      <c r="DN30" s="4"/>
      <c r="DO30" s="51">
        <f t="shared" si="59"/>
        <v>0</v>
      </c>
      <c r="DP30" s="3"/>
      <c r="DQ30" s="54">
        <f t="shared" si="60"/>
        <v>0</v>
      </c>
      <c r="DR30" s="4"/>
      <c r="DS30" s="51">
        <f t="shared" si="61"/>
        <v>0</v>
      </c>
      <c r="DT30" s="3"/>
      <c r="DU30" s="54">
        <f t="shared" si="62"/>
        <v>0</v>
      </c>
      <c r="DV30" s="4"/>
      <c r="DW30" s="51">
        <f t="shared" si="63"/>
        <v>0</v>
      </c>
      <c r="DX30" s="3"/>
      <c r="DY30" s="54">
        <f t="shared" si="64"/>
        <v>0</v>
      </c>
      <c r="DZ30" s="1"/>
      <c r="EA30" s="51">
        <f t="shared" si="65"/>
        <v>0</v>
      </c>
      <c r="EB30" s="3"/>
      <c r="EC30" s="54">
        <f t="shared" si="66"/>
        <v>0</v>
      </c>
      <c r="ED30" s="206">
        <f t="shared" si="3"/>
        <v>0</v>
      </c>
      <c r="EE30" s="206">
        <f t="shared" si="4"/>
        <v>0</v>
      </c>
      <c r="EF30" s="51">
        <f t="shared" si="5"/>
        <v>0</v>
      </c>
      <c r="EG30" s="203"/>
    </row>
    <row r="31" spans="1:137" s="55" customFormat="1" x14ac:dyDescent="0.2">
      <c r="A31" s="47">
        <v>6</v>
      </c>
      <c r="B31" s="48">
        <v>2</v>
      </c>
      <c r="C31" s="49" t="s">
        <v>70</v>
      </c>
      <c r="D31" s="21"/>
      <c r="E31" s="50">
        <f>VLOOKUP(C31,CostoPersonale[[Descrizione]:[Spesa di personale netta
E=A-B-C+C1-D]],10,FALSE)</f>
        <v>0</v>
      </c>
      <c r="F31" s="51">
        <f>+D31-'Costo del personale'!G27</f>
        <v>0</v>
      </c>
      <c r="G31" s="51">
        <f>VLOOKUP(C31,AltrePoste[[DESCRIZIONE]:[RETTIFICHE ALLA SPESA CORRENTE
D=A+A1+B-C]],9,FALSE)</f>
        <v>0</v>
      </c>
      <c r="H31" s="52">
        <f t="shared" si="6"/>
        <v>0</v>
      </c>
      <c r="I31" s="53" t="str">
        <f t="shared" si="0"/>
        <v/>
      </c>
      <c r="J31" s="1"/>
      <c r="K31" s="51">
        <f t="shared" si="1"/>
        <v>0</v>
      </c>
      <c r="L31" s="2"/>
      <c r="M31" s="54">
        <f t="shared" si="7"/>
        <v>0</v>
      </c>
      <c r="N31" s="1"/>
      <c r="O31" s="51">
        <f t="shared" si="2"/>
        <v>0</v>
      </c>
      <c r="P31" s="2"/>
      <c r="Q31" s="54">
        <f t="shared" si="8"/>
        <v>0</v>
      </c>
      <c r="R31" s="1"/>
      <c r="S31" s="51">
        <f t="shared" si="9"/>
        <v>0</v>
      </c>
      <c r="T31" s="2"/>
      <c r="U31" s="54">
        <f t="shared" si="10"/>
        <v>0</v>
      </c>
      <c r="V31" s="1"/>
      <c r="W31" s="51">
        <f t="shared" si="11"/>
        <v>0</v>
      </c>
      <c r="X31" s="2"/>
      <c r="Y31" s="54">
        <f t="shared" si="12"/>
        <v>0</v>
      </c>
      <c r="Z31" s="1"/>
      <c r="AA31" s="51">
        <f t="shared" si="13"/>
        <v>0</v>
      </c>
      <c r="AB31" s="2"/>
      <c r="AC31" s="54">
        <f t="shared" si="14"/>
        <v>0</v>
      </c>
      <c r="AD31" s="1"/>
      <c r="AE31" s="51">
        <f t="shared" si="15"/>
        <v>0</v>
      </c>
      <c r="AF31" s="2"/>
      <c r="AG31" s="54">
        <f t="shared" si="16"/>
        <v>0</v>
      </c>
      <c r="AH31" s="1"/>
      <c r="AI31" s="51">
        <f t="shared" si="17"/>
        <v>0</v>
      </c>
      <c r="AJ31" s="2"/>
      <c r="AK31" s="54">
        <f t="shared" si="18"/>
        <v>0</v>
      </c>
      <c r="AL31" s="1"/>
      <c r="AM31" s="51">
        <f t="shared" si="19"/>
        <v>0</v>
      </c>
      <c r="AN31" s="2"/>
      <c r="AO31" s="54">
        <f t="shared" si="20"/>
        <v>0</v>
      </c>
      <c r="AP31" s="1"/>
      <c r="AQ31" s="51">
        <f t="shared" si="21"/>
        <v>0</v>
      </c>
      <c r="AR31" s="2"/>
      <c r="AS31" s="54">
        <f t="shared" si="22"/>
        <v>0</v>
      </c>
      <c r="AT31" s="1"/>
      <c r="AU31" s="51">
        <f t="shared" si="23"/>
        <v>0</v>
      </c>
      <c r="AV31" s="2"/>
      <c r="AW31" s="54">
        <f t="shared" si="24"/>
        <v>0</v>
      </c>
      <c r="AX31" s="1"/>
      <c r="AY31" s="51">
        <f t="shared" si="25"/>
        <v>0</v>
      </c>
      <c r="AZ31" s="2"/>
      <c r="BA31" s="54">
        <f t="shared" si="26"/>
        <v>0</v>
      </c>
      <c r="BB31" s="1"/>
      <c r="BC31" s="51">
        <f t="shared" si="27"/>
        <v>0</v>
      </c>
      <c r="BD31" s="2"/>
      <c r="BE31" s="54">
        <f t="shared" si="28"/>
        <v>0</v>
      </c>
      <c r="BF31" s="1"/>
      <c r="BG31" s="51">
        <f t="shared" si="29"/>
        <v>0</v>
      </c>
      <c r="BH31" s="2"/>
      <c r="BI31" s="54">
        <f t="shared" si="30"/>
        <v>0</v>
      </c>
      <c r="BJ31" s="1"/>
      <c r="BK31" s="51">
        <f t="shared" si="31"/>
        <v>0</v>
      </c>
      <c r="BL31" s="3"/>
      <c r="BM31" s="54">
        <f t="shared" si="32"/>
        <v>0</v>
      </c>
      <c r="BN31" s="1"/>
      <c r="BO31" s="51">
        <f t="shared" si="33"/>
        <v>0</v>
      </c>
      <c r="BP31" s="3"/>
      <c r="BQ31" s="54">
        <f t="shared" si="34"/>
        <v>0</v>
      </c>
      <c r="BR31" s="1"/>
      <c r="BS31" s="51">
        <f t="shared" si="35"/>
        <v>0</v>
      </c>
      <c r="BT31" s="3"/>
      <c r="BU31" s="54">
        <f t="shared" si="36"/>
        <v>0</v>
      </c>
      <c r="BV31" s="1"/>
      <c r="BW31" s="51">
        <f t="shared" si="37"/>
        <v>0</v>
      </c>
      <c r="BX31" s="3"/>
      <c r="BY31" s="54">
        <f t="shared" si="38"/>
        <v>0</v>
      </c>
      <c r="BZ31" s="1"/>
      <c r="CA31" s="51">
        <f t="shared" si="39"/>
        <v>0</v>
      </c>
      <c r="CB31" s="3"/>
      <c r="CC31" s="54">
        <f t="shared" si="40"/>
        <v>0</v>
      </c>
      <c r="CD31" s="4"/>
      <c r="CE31" s="51">
        <f t="shared" si="41"/>
        <v>0</v>
      </c>
      <c r="CF31" s="3"/>
      <c r="CG31" s="54">
        <f t="shared" si="42"/>
        <v>0</v>
      </c>
      <c r="CH31" s="4"/>
      <c r="CI31" s="51">
        <f t="shared" si="43"/>
        <v>0</v>
      </c>
      <c r="CJ31" s="3"/>
      <c r="CK31" s="54">
        <f t="shared" si="44"/>
        <v>0</v>
      </c>
      <c r="CL31" s="4"/>
      <c r="CM31" s="51">
        <f t="shared" si="45"/>
        <v>0</v>
      </c>
      <c r="CN31" s="3"/>
      <c r="CO31" s="54">
        <f t="shared" si="46"/>
        <v>0</v>
      </c>
      <c r="CP31" s="4"/>
      <c r="CQ31" s="51">
        <f t="shared" si="47"/>
        <v>0</v>
      </c>
      <c r="CR31" s="3"/>
      <c r="CS31" s="54">
        <f t="shared" si="48"/>
        <v>0</v>
      </c>
      <c r="CT31" s="4"/>
      <c r="CU31" s="51">
        <f t="shared" si="49"/>
        <v>0</v>
      </c>
      <c r="CV31" s="3"/>
      <c r="CW31" s="54">
        <f t="shared" si="50"/>
        <v>0</v>
      </c>
      <c r="CX31" s="4"/>
      <c r="CY31" s="51">
        <f t="shared" si="51"/>
        <v>0</v>
      </c>
      <c r="CZ31" s="3"/>
      <c r="DA31" s="54">
        <f t="shared" si="52"/>
        <v>0</v>
      </c>
      <c r="DB31" s="4"/>
      <c r="DC31" s="51">
        <f t="shared" si="53"/>
        <v>0</v>
      </c>
      <c r="DD31" s="3"/>
      <c r="DE31" s="54">
        <f t="shared" si="54"/>
        <v>0</v>
      </c>
      <c r="DF31" s="4"/>
      <c r="DG31" s="51">
        <f t="shared" si="55"/>
        <v>0</v>
      </c>
      <c r="DH31" s="3"/>
      <c r="DI31" s="54">
        <f t="shared" si="56"/>
        <v>0</v>
      </c>
      <c r="DJ31" s="4"/>
      <c r="DK31" s="51">
        <f t="shared" si="57"/>
        <v>0</v>
      </c>
      <c r="DL31" s="3"/>
      <c r="DM31" s="54">
        <f t="shared" si="58"/>
        <v>0</v>
      </c>
      <c r="DN31" s="4"/>
      <c r="DO31" s="51">
        <f t="shared" si="59"/>
        <v>0</v>
      </c>
      <c r="DP31" s="3"/>
      <c r="DQ31" s="54">
        <f t="shared" si="60"/>
        <v>0</v>
      </c>
      <c r="DR31" s="4"/>
      <c r="DS31" s="51">
        <f t="shared" si="61"/>
        <v>0</v>
      </c>
      <c r="DT31" s="3"/>
      <c r="DU31" s="54">
        <f t="shared" si="62"/>
        <v>0</v>
      </c>
      <c r="DV31" s="4"/>
      <c r="DW31" s="51">
        <f t="shared" si="63"/>
        <v>0</v>
      </c>
      <c r="DX31" s="3"/>
      <c r="DY31" s="54">
        <f t="shared" si="64"/>
        <v>0</v>
      </c>
      <c r="DZ31" s="1"/>
      <c r="EA31" s="51">
        <f t="shared" si="65"/>
        <v>0</v>
      </c>
      <c r="EB31" s="3"/>
      <c r="EC31" s="54">
        <f t="shared" si="66"/>
        <v>0</v>
      </c>
      <c r="ED31" s="206">
        <f t="shared" si="3"/>
        <v>0</v>
      </c>
      <c r="EE31" s="206">
        <f t="shared" si="4"/>
        <v>0</v>
      </c>
      <c r="EF31" s="51">
        <f t="shared" si="5"/>
        <v>0</v>
      </c>
      <c r="EG31" s="203"/>
    </row>
    <row r="32" spans="1:137" s="55" customFormat="1" ht="24" x14ac:dyDescent="0.2">
      <c r="A32" s="47">
        <v>7</v>
      </c>
      <c r="B32" s="56">
        <v>1</v>
      </c>
      <c r="C32" s="57" t="s">
        <v>71</v>
      </c>
      <c r="D32" s="21"/>
      <c r="E32" s="50">
        <f>VLOOKUP(C32,CostoPersonale[[Descrizione]:[Spesa di personale netta
E=A-B-C+C1-D]],10,FALSE)</f>
        <v>0</v>
      </c>
      <c r="F32" s="51">
        <f>+D32-'Costo del personale'!G28</f>
        <v>0</v>
      </c>
      <c r="G32" s="51">
        <f>VLOOKUP(C32,AltrePoste[[DESCRIZIONE]:[RETTIFICHE ALLA SPESA CORRENTE
D=A+A1+B-C]],9,FALSE)</f>
        <v>0</v>
      </c>
      <c r="H32" s="52">
        <f t="shared" si="6"/>
        <v>0</v>
      </c>
      <c r="I32" s="53" t="str">
        <f t="shared" si="0"/>
        <v/>
      </c>
      <c r="J32" s="1"/>
      <c r="K32" s="51">
        <f t="shared" si="1"/>
        <v>0</v>
      </c>
      <c r="L32" s="2"/>
      <c r="M32" s="54">
        <f t="shared" si="7"/>
        <v>0</v>
      </c>
      <c r="N32" s="1"/>
      <c r="O32" s="51">
        <f t="shared" si="2"/>
        <v>0</v>
      </c>
      <c r="P32" s="2"/>
      <c r="Q32" s="54">
        <f t="shared" si="8"/>
        <v>0</v>
      </c>
      <c r="R32" s="1"/>
      <c r="S32" s="51">
        <f t="shared" si="9"/>
        <v>0</v>
      </c>
      <c r="T32" s="2"/>
      <c r="U32" s="54">
        <f t="shared" si="10"/>
        <v>0</v>
      </c>
      <c r="V32" s="1"/>
      <c r="W32" s="51">
        <f t="shared" si="11"/>
        <v>0</v>
      </c>
      <c r="X32" s="2"/>
      <c r="Y32" s="54">
        <f t="shared" si="12"/>
        <v>0</v>
      </c>
      <c r="Z32" s="1"/>
      <c r="AA32" s="51">
        <f t="shared" si="13"/>
        <v>0</v>
      </c>
      <c r="AB32" s="2"/>
      <c r="AC32" s="54">
        <f t="shared" si="14"/>
        <v>0</v>
      </c>
      <c r="AD32" s="1"/>
      <c r="AE32" s="51">
        <f t="shared" si="15"/>
        <v>0</v>
      </c>
      <c r="AF32" s="2"/>
      <c r="AG32" s="54">
        <f t="shared" si="16"/>
        <v>0</v>
      </c>
      <c r="AH32" s="1"/>
      <c r="AI32" s="51">
        <f t="shared" si="17"/>
        <v>0</v>
      </c>
      <c r="AJ32" s="2"/>
      <c r="AK32" s="54">
        <f t="shared" si="18"/>
        <v>0</v>
      </c>
      <c r="AL32" s="1"/>
      <c r="AM32" s="51">
        <f t="shared" si="19"/>
        <v>0</v>
      </c>
      <c r="AN32" s="2"/>
      <c r="AO32" s="54">
        <f t="shared" si="20"/>
        <v>0</v>
      </c>
      <c r="AP32" s="1"/>
      <c r="AQ32" s="51">
        <f t="shared" si="21"/>
        <v>0</v>
      </c>
      <c r="AR32" s="2"/>
      <c r="AS32" s="54">
        <f t="shared" si="22"/>
        <v>0</v>
      </c>
      <c r="AT32" s="1"/>
      <c r="AU32" s="51">
        <f t="shared" si="23"/>
        <v>0</v>
      </c>
      <c r="AV32" s="2"/>
      <c r="AW32" s="54">
        <f t="shared" si="24"/>
        <v>0</v>
      </c>
      <c r="AX32" s="1"/>
      <c r="AY32" s="51">
        <f t="shared" si="25"/>
        <v>0</v>
      </c>
      <c r="AZ32" s="2"/>
      <c r="BA32" s="54">
        <f t="shared" si="26"/>
        <v>0</v>
      </c>
      <c r="BB32" s="1"/>
      <c r="BC32" s="51">
        <f t="shared" si="27"/>
        <v>0</v>
      </c>
      <c r="BD32" s="2"/>
      <c r="BE32" s="54">
        <f t="shared" si="28"/>
        <v>0</v>
      </c>
      <c r="BF32" s="1"/>
      <c r="BG32" s="51">
        <f t="shared" si="29"/>
        <v>0</v>
      </c>
      <c r="BH32" s="2"/>
      <c r="BI32" s="54">
        <f t="shared" si="30"/>
        <v>0</v>
      </c>
      <c r="BJ32" s="1"/>
      <c r="BK32" s="51">
        <f t="shared" si="31"/>
        <v>0</v>
      </c>
      <c r="BL32" s="3"/>
      <c r="BM32" s="54">
        <f t="shared" si="32"/>
        <v>0</v>
      </c>
      <c r="BN32" s="1"/>
      <c r="BO32" s="51">
        <f t="shared" si="33"/>
        <v>0</v>
      </c>
      <c r="BP32" s="3"/>
      <c r="BQ32" s="54">
        <f t="shared" si="34"/>
        <v>0</v>
      </c>
      <c r="BR32" s="1"/>
      <c r="BS32" s="51">
        <f t="shared" si="35"/>
        <v>0</v>
      </c>
      <c r="BT32" s="3"/>
      <c r="BU32" s="54">
        <f t="shared" si="36"/>
        <v>0</v>
      </c>
      <c r="BV32" s="1"/>
      <c r="BW32" s="51">
        <f t="shared" si="37"/>
        <v>0</v>
      </c>
      <c r="BX32" s="3"/>
      <c r="BY32" s="54">
        <f t="shared" si="38"/>
        <v>0</v>
      </c>
      <c r="BZ32" s="1"/>
      <c r="CA32" s="51">
        <f t="shared" si="39"/>
        <v>0</v>
      </c>
      <c r="CB32" s="3"/>
      <c r="CC32" s="54">
        <f t="shared" si="40"/>
        <v>0</v>
      </c>
      <c r="CD32" s="4"/>
      <c r="CE32" s="51">
        <f t="shared" si="41"/>
        <v>0</v>
      </c>
      <c r="CF32" s="3"/>
      <c r="CG32" s="54">
        <f t="shared" si="42"/>
        <v>0</v>
      </c>
      <c r="CH32" s="4"/>
      <c r="CI32" s="51">
        <f t="shared" si="43"/>
        <v>0</v>
      </c>
      <c r="CJ32" s="3"/>
      <c r="CK32" s="54">
        <f t="shared" si="44"/>
        <v>0</v>
      </c>
      <c r="CL32" s="4"/>
      <c r="CM32" s="51">
        <f t="shared" si="45"/>
        <v>0</v>
      </c>
      <c r="CN32" s="3"/>
      <c r="CO32" s="54">
        <f t="shared" si="46"/>
        <v>0</v>
      </c>
      <c r="CP32" s="4"/>
      <c r="CQ32" s="51">
        <f t="shared" si="47"/>
        <v>0</v>
      </c>
      <c r="CR32" s="3"/>
      <c r="CS32" s="54">
        <f t="shared" si="48"/>
        <v>0</v>
      </c>
      <c r="CT32" s="4"/>
      <c r="CU32" s="51">
        <f t="shared" si="49"/>
        <v>0</v>
      </c>
      <c r="CV32" s="3"/>
      <c r="CW32" s="54">
        <f t="shared" si="50"/>
        <v>0</v>
      </c>
      <c r="CX32" s="4"/>
      <c r="CY32" s="51">
        <f t="shared" si="51"/>
        <v>0</v>
      </c>
      <c r="CZ32" s="3"/>
      <c r="DA32" s="54">
        <f t="shared" si="52"/>
        <v>0</v>
      </c>
      <c r="DB32" s="4"/>
      <c r="DC32" s="51">
        <f t="shared" si="53"/>
        <v>0</v>
      </c>
      <c r="DD32" s="3"/>
      <c r="DE32" s="54">
        <f t="shared" si="54"/>
        <v>0</v>
      </c>
      <c r="DF32" s="4"/>
      <c r="DG32" s="51">
        <f t="shared" si="55"/>
        <v>0</v>
      </c>
      <c r="DH32" s="3"/>
      <c r="DI32" s="54">
        <f t="shared" si="56"/>
        <v>0</v>
      </c>
      <c r="DJ32" s="4"/>
      <c r="DK32" s="51">
        <f t="shared" si="57"/>
        <v>0</v>
      </c>
      <c r="DL32" s="3"/>
      <c r="DM32" s="54">
        <f t="shared" si="58"/>
        <v>0</v>
      </c>
      <c r="DN32" s="4"/>
      <c r="DO32" s="51">
        <f t="shared" si="59"/>
        <v>0</v>
      </c>
      <c r="DP32" s="3"/>
      <c r="DQ32" s="54">
        <f t="shared" si="60"/>
        <v>0</v>
      </c>
      <c r="DR32" s="4"/>
      <c r="DS32" s="51">
        <f t="shared" si="61"/>
        <v>0</v>
      </c>
      <c r="DT32" s="3"/>
      <c r="DU32" s="54">
        <f t="shared" si="62"/>
        <v>0</v>
      </c>
      <c r="DV32" s="4"/>
      <c r="DW32" s="51">
        <f t="shared" si="63"/>
        <v>0</v>
      </c>
      <c r="DX32" s="3"/>
      <c r="DY32" s="54">
        <f t="shared" si="64"/>
        <v>0</v>
      </c>
      <c r="DZ32" s="1"/>
      <c r="EA32" s="51">
        <f t="shared" si="65"/>
        <v>0</v>
      </c>
      <c r="EB32" s="3"/>
      <c r="EC32" s="54">
        <f t="shared" si="66"/>
        <v>0</v>
      </c>
      <c r="ED32" s="206">
        <f t="shared" si="3"/>
        <v>0</v>
      </c>
      <c r="EE32" s="206">
        <f t="shared" si="4"/>
        <v>0</v>
      </c>
      <c r="EF32" s="51">
        <f t="shared" si="5"/>
        <v>0</v>
      </c>
      <c r="EG32" s="203"/>
    </row>
    <row r="33" spans="1:137" s="55" customFormat="1" x14ac:dyDescent="0.2">
      <c r="A33" s="47">
        <v>8</v>
      </c>
      <c r="B33" s="48">
        <v>1</v>
      </c>
      <c r="C33" s="49" t="s">
        <v>72</v>
      </c>
      <c r="D33" s="21"/>
      <c r="E33" s="50">
        <f>VLOOKUP(C33,CostoPersonale[[Descrizione]:[Spesa di personale netta
E=A-B-C+C1-D]],10,FALSE)</f>
        <v>0</v>
      </c>
      <c r="F33" s="51">
        <f>+D33-'Costo del personale'!G29</f>
        <v>0</v>
      </c>
      <c r="G33" s="51">
        <f>VLOOKUP(C33,AltrePoste[[DESCRIZIONE]:[RETTIFICHE ALLA SPESA CORRENTE
D=A+A1+B-C]],9,FALSE)</f>
        <v>0</v>
      </c>
      <c r="H33" s="52">
        <f t="shared" si="6"/>
        <v>0</v>
      </c>
      <c r="I33" s="53" t="str">
        <f t="shared" si="0"/>
        <v/>
      </c>
      <c r="J33" s="1"/>
      <c r="K33" s="51">
        <f t="shared" si="1"/>
        <v>0</v>
      </c>
      <c r="L33" s="2"/>
      <c r="M33" s="54">
        <f t="shared" si="7"/>
        <v>0</v>
      </c>
      <c r="N33" s="1"/>
      <c r="O33" s="51">
        <f t="shared" si="2"/>
        <v>0</v>
      </c>
      <c r="P33" s="2"/>
      <c r="Q33" s="54">
        <f t="shared" si="8"/>
        <v>0</v>
      </c>
      <c r="R33" s="1"/>
      <c r="S33" s="51">
        <f t="shared" si="9"/>
        <v>0</v>
      </c>
      <c r="T33" s="2"/>
      <c r="U33" s="54">
        <f t="shared" si="10"/>
        <v>0</v>
      </c>
      <c r="V33" s="1"/>
      <c r="W33" s="51">
        <f t="shared" si="11"/>
        <v>0</v>
      </c>
      <c r="X33" s="2"/>
      <c r="Y33" s="54">
        <f t="shared" si="12"/>
        <v>0</v>
      </c>
      <c r="Z33" s="1"/>
      <c r="AA33" s="51">
        <f t="shared" si="13"/>
        <v>0</v>
      </c>
      <c r="AB33" s="2"/>
      <c r="AC33" s="54">
        <f t="shared" si="14"/>
        <v>0</v>
      </c>
      <c r="AD33" s="1"/>
      <c r="AE33" s="51">
        <f t="shared" si="15"/>
        <v>0</v>
      </c>
      <c r="AF33" s="2"/>
      <c r="AG33" s="54">
        <f t="shared" si="16"/>
        <v>0</v>
      </c>
      <c r="AH33" s="1"/>
      <c r="AI33" s="51">
        <f t="shared" si="17"/>
        <v>0</v>
      </c>
      <c r="AJ33" s="2"/>
      <c r="AK33" s="54">
        <f t="shared" si="18"/>
        <v>0</v>
      </c>
      <c r="AL33" s="1"/>
      <c r="AM33" s="51">
        <f t="shared" si="19"/>
        <v>0</v>
      </c>
      <c r="AN33" s="2"/>
      <c r="AO33" s="54">
        <f t="shared" si="20"/>
        <v>0</v>
      </c>
      <c r="AP33" s="1"/>
      <c r="AQ33" s="51">
        <f t="shared" si="21"/>
        <v>0</v>
      </c>
      <c r="AR33" s="2"/>
      <c r="AS33" s="54">
        <f t="shared" si="22"/>
        <v>0</v>
      </c>
      <c r="AT33" s="1"/>
      <c r="AU33" s="51">
        <f t="shared" si="23"/>
        <v>0</v>
      </c>
      <c r="AV33" s="2"/>
      <c r="AW33" s="54">
        <f t="shared" si="24"/>
        <v>0</v>
      </c>
      <c r="AX33" s="1"/>
      <c r="AY33" s="51">
        <f t="shared" si="25"/>
        <v>0</v>
      </c>
      <c r="AZ33" s="2"/>
      <c r="BA33" s="54">
        <f t="shared" si="26"/>
        <v>0</v>
      </c>
      <c r="BB33" s="1"/>
      <c r="BC33" s="51">
        <f t="shared" si="27"/>
        <v>0</v>
      </c>
      <c r="BD33" s="2"/>
      <c r="BE33" s="54">
        <f t="shared" si="28"/>
        <v>0</v>
      </c>
      <c r="BF33" s="1"/>
      <c r="BG33" s="51">
        <f t="shared" si="29"/>
        <v>0</v>
      </c>
      <c r="BH33" s="2"/>
      <c r="BI33" s="54">
        <f t="shared" si="30"/>
        <v>0</v>
      </c>
      <c r="BJ33" s="1"/>
      <c r="BK33" s="51">
        <f t="shared" si="31"/>
        <v>0</v>
      </c>
      <c r="BL33" s="3"/>
      <c r="BM33" s="54">
        <f t="shared" si="32"/>
        <v>0</v>
      </c>
      <c r="BN33" s="1"/>
      <c r="BO33" s="51">
        <f t="shared" si="33"/>
        <v>0</v>
      </c>
      <c r="BP33" s="3"/>
      <c r="BQ33" s="54">
        <f t="shared" si="34"/>
        <v>0</v>
      </c>
      <c r="BR33" s="1"/>
      <c r="BS33" s="51">
        <f t="shared" si="35"/>
        <v>0</v>
      </c>
      <c r="BT33" s="3"/>
      <c r="BU33" s="54">
        <f t="shared" si="36"/>
        <v>0</v>
      </c>
      <c r="BV33" s="1"/>
      <c r="BW33" s="51">
        <f t="shared" si="37"/>
        <v>0</v>
      </c>
      <c r="BX33" s="3"/>
      <c r="BY33" s="54">
        <f t="shared" si="38"/>
        <v>0</v>
      </c>
      <c r="BZ33" s="1"/>
      <c r="CA33" s="51">
        <f t="shared" si="39"/>
        <v>0</v>
      </c>
      <c r="CB33" s="3"/>
      <c r="CC33" s="54">
        <f t="shared" si="40"/>
        <v>0</v>
      </c>
      <c r="CD33" s="4"/>
      <c r="CE33" s="51">
        <f t="shared" si="41"/>
        <v>0</v>
      </c>
      <c r="CF33" s="3"/>
      <c r="CG33" s="54">
        <f t="shared" si="42"/>
        <v>0</v>
      </c>
      <c r="CH33" s="4"/>
      <c r="CI33" s="51">
        <f t="shared" si="43"/>
        <v>0</v>
      </c>
      <c r="CJ33" s="3"/>
      <c r="CK33" s="54">
        <f t="shared" si="44"/>
        <v>0</v>
      </c>
      <c r="CL33" s="4"/>
      <c r="CM33" s="51">
        <f t="shared" si="45"/>
        <v>0</v>
      </c>
      <c r="CN33" s="3"/>
      <c r="CO33" s="54">
        <f t="shared" si="46"/>
        <v>0</v>
      </c>
      <c r="CP33" s="4"/>
      <c r="CQ33" s="51">
        <f t="shared" si="47"/>
        <v>0</v>
      </c>
      <c r="CR33" s="3"/>
      <c r="CS33" s="54">
        <f t="shared" si="48"/>
        <v>0</v>
      </c>
      <c r="CT33" s="4"/>
      <c r="CU33" s="51">
        <f t="shared" si="49"/>
        <v>0</v>
      </c>
      <c r="CV33" s="3"/>
      <c r="CW33" s="54">
        <f t="shared" si="50"/>
        <v>0</v>
      </c>
      <c r="CX33" s="4"/>
      <c r="CY33" s="51">
        <f t="shared" si="51"/>
        <v>0</v>
      </c>
      <c r="CZ33" s="3"/>
      <c r="DA33" s="54">
        <f t="shared" si="52"/>
        <v>0</v>
      </c>
      <c r="DB33" s="4"/>
      <c r="DC33" s="51">
        <f t="shared" si="53"/>
        <v>0</v>
      </c>
      <c r="DD33" s="3"/>
      <c r="DE33" s="54">
        <f t="shared" si="54"/>
        <v>0</v>
      </c>
      <c r="DF33" s="4"/>
      <c r="DG33" s="51">
        <f t="shared" si="55"/>
        <v>0</v>
      </c>
      <c r="DH33" s="3"/>
      <c r="DI33" s="54">
        <f t="shared" si="56"/>
        <v>0</v>
      </c>
      <c r="DJ33" s="4"/>
      <c r="DK33" s="51">
        <f t="shared" si="57"/>
        <v>0</v>
      </c>
      <c r="DL33" s="3"/>
      <c r="DM33" s="54">
        <f t="shared" si="58"/>
        <v>0</v>
      </c>
      <c r="DN33" s="4"/>
      <c r="DO33" s="51">
        <f t="shared" si="59"/>
        <v>0</v>
      </c>
      <c r="DP33" s="3"/>
      <c r="DQ33" s="54">
        <f t="shared" si="60"/>
        <v>0</v>
      </c>
      <c r="DR33" s="4"/>
      <c r="DS33" s="51">
        <f t="shared" si="61"/>
        <v>0</v>
      </c>
      <c r="DT33" s="3"/>
      <c r="DU33" s="54">
        <f t="shared" si="62"/>
        <v>0</v>
      </c>
      <c r="DV33" s="4"/>
      <c r="DW33" s="51">
        <f t="shared" si="63"/>
        <v>0</v>
      </c>
      <c r="DX33" s="3"/>
      <c r="DY33" s="54">
        <f t="shared" si="64"/>
        <v>0</v>
      </c>
      <c r="DZ33" s="1"/>
      <c r="EA33" s="51">
        <f t="shared" si="65"/>
        <v>0</v>
      </c>
      <c r="EB33" s="3"/>
      <c r="EC33" s="54">
        <f t="shared" si="66"/>
        <v>0</v>
      </c>
      <c r="ED33" s="206">
        <f t="shared" si="3"/>
        <v>0</v>
      </c>
      <c r="EE33" s="206">
        <f t="shared" si="4"/>
        <v>0</v>
      </c>
      <c r="EF33" s="51">
        <f t="shared" si="5"/>
        <v>0</v>
      </c>
      <c r="EG33" s="203"/>
    </row>
    <row r="34" spans="1:137" s="55" customFormat="1" ht="24" x14ac:dyDescent="0.2">
      <c r="A34" s="47">
        <v>8</v>
      </c>
      <c r="B34" s="56">
        <v>2</v>
      </c>
      <c r="C34" s="57" t="s">
        <v>73</v>
      </c>
      <c r="D34" s="21"/>
      <c r="E34" s="50">
        <f>VLOOKUP(C34,CostoPersonale[[Descrizione]:[Spesa di personale netta
E=A-B-C+C1-D]],10,FALSE)</f>
        <v>0</v>
      </c>
      <c r="F34" s="51">
        <f>+D34-'Costo del personale'!G30</f>
        <v>0</v>
      </c>
      <c r="G34" s="51">
        <f>VLOOKUP(C34,AltrePoste[[DESCRIZIONE]:[RETTIFICHE ALLA SPESA CORRENTE
D=A+A1+B-C]],9,FALSE)</f>
        <v>0</v>
      </c>
      <c r="H34" s="52">
        <f t="shared" si="6"/>
        <v>0</v>
      </c>
      <c r="I34" s="53" t="str">
        <f t="shared" si="0"/>
        <v/>
      </c>
      <c r="J34" s="1"/>
      <c r="K34" s="51">
        <f t="shared" si="1"/>
        <v>0</v>
      </c>
      <c r="L34" s="2"/>
      <c r="M34" s="54">
        <f t="shared" si="7"/>
        <v>0</v>
      </c>
      <c r="N34" s="1"/>
      <c r="O34" s="51">
        <f t="shared" si="2"/>
        <v>0</v>
      </c>
      <c r="P34" s="2"/>
      <c r="Q34" s="54">
        <f t="shared" si="8"/>
        <v>0</v>
      </c>
      <c r="R34" s="1"/>
      <c r="S34" s="51">
        <f t="shared" si="9"/>
        <v>0</v>
      </c>
      <c r="T34" s="2"/>
      <c r="U34" s="54">
        <f t="shared" si="10"/>
        <v>0</v>
      </c>
      <c r="V34" s="1"/>
      <c r="W34" s="51">
        <f t="shared" si="11"/>
        <v>0</v>
      </c>
      <c r="X34" s="2"/>
      <c r="Y34" s="54">
        <f t="shared" si="12"/>
        <v>0</v>
      </c>
      <c r="Z34" s="1"/>
      <c r="AA34" s="51">
        <f t="shared" si="13"/>
        <v>0</v>
      </c>
      <c r="AB34" s="2"/>
      <c r="AC34" s="54">
        <f t="shared" si="14"/>
        <v>0</v>
      </c>
      <c r="AD34" s="1"/>
      <c r="AE34" s="51">
        <f t="shared" si="15"/>
        <v>0</v>
      </c>
      <c r="AF34" s="2"/>
      <c r="AG34" s="54">
        <f t="shared" si="16"/>
        <v>0</v>
      </c>
      <c r="AH34" s="1"/>
      <c r="AI34" s="51">
        <f t="shared" si="17"/>
        <v>0</v>
      </c>
      <c r="AJ34" s="2"/>
      <c r="AK34" s="54">
        <f t="shared" si="18"/>
        <v>0</v>
      </c>
      <c r="AL34" s="1"/>
      <c r="AM34" s="51">
        <f t="shared" si="19"/>
        <v>0</v>
      </c>
      <c r="AN34" s="2"/>
      <c r="AO34" s="54">
        <f t="shared" si="20"/>
        <v>0</v>
      </c>
      <c r="AP34" s="1"/>
      <c r="AQ34" s="51">
        <f t="shared" si="21"/>
        <v>0</v>
      </c>
      <c r="AR34" s="2"/>
      <c r="AS34" s="54">
        <f t="shared" si="22"/>
        <v>0</v>
      </c>
      <c r="AT34" s="1"/>
      <c r="AU34" s="51">
        <f t="shared" si="23"/>
        <v>0</v>
      </c>
      <c r="AV34" s="2"/>
      <c r="AW34" s="54">
        <f t="shared" si="24"/>
        <v>0</v>
      </c>
      <c r="AX34" s="1"/>
      <c r="AY34" s="51">
        <f t="shared" si="25"/>
        <v>0</v>
      </c>
      <c r="AZ34" s="2"/>
      <c r="BA34" s="54">
        <f t="shared" si="26"/>
        <v>0</v>
      </c>
      <c r="BB34" s="1"/>
      <c r="BC34" s="51">
        <f t="shared" si="27"/>
        <v>0</v>
      </c>
      <c r="BD34" s="2"/>
      <c r="BE34" s="54">
        <f t="shared" si="28"/>
        <v>0</v>
      </c>
      <c r="BF34" s="1"/>
      <c r="BG34" s="51">
        <f t="shared" si="29"/>
        <v>0</v>
      </c>
      <c r="BH34" s="2"/>
      <c r="BI34" s="54">
        <f t="shared" si="30"/>
        <v>0</v>
      </c>
      <c r="BJ34" s="1"/>
      <c r="BK34" s="51">
        <f t="shared" si="31"/>
        <v>0</v>
      </c>
      <c r="BL34" s="3"/>
      <c r="BM34" s="54">
        <f t="shared" si="32"/>
        <v>0</v>
      </c>
      <c r="BN34" s="1"/>
      <c r="BO34" s="51">
        <f t="shared" si="33"/>
        <v>0</v>
      </c>
      <c r="BP34" s="3"/>
      <c r="BQ34" s="54">
        <f t="shared" si="34"/>
        <v>0</v>
      </c>
      <c r="BR34" s="1"/>
      <c r="BS34" s="51">
        <f t="shared" si="35"/>
        <v>0</v>
      </c>
      <c r="BT34" s="3"/>
      <c r="BU34" s="54">
        <f t="shared" si="36"/>
        <v>0</v>
      </c>
      <c r="BV34" s="1"/>
      <c r="BW34" s="51">
        <f t="shared" si="37"/>
        <v>0</v>
      </c>
      <c r="BX34" s="3"/>
      <c r="BY34" s="54">
        <f t="shared" si="38"/>
        <v>0</v>
      </c>
      <c r="BZ34" s="1"/>
      <c r="CA34" s="51">
        <f t="shared" si="39"/>
        <v>0</v>
      </c>
      <c r="CB34" s="3"/>
      <c r="CC34" s="54">
        <f t="shared" si="40"/>
        <v>0</v>
      </c>
      <c r="CD34" s="4"/>
      <c r="CE34" s="51">
        <f t="shared" si="41"/>
        <v>0</v>
      </c>
      <c r="CF34" s="3"/>
      <c r="CG34" s="54">
        <f t="shared" si="42"/>
        <v>0</v>
      </c>
      <c r="CH34" s="4"/>
      <c r="CI34" s="51">
        <f t="shared" si="43"/>
        <v>0</v>
      </c>
      <c r="CJ34" s="3"/>
      <c r="CK34" s="54">
        <f t="shared" si="44"/>
        <v>0</v>
      </c>
      <c r="CL34" s="4"/>
      <c r="CM34" s="51">
        <f t="shared" si="45"/>
        <v>0</v>
      </c>
      <c r="CN34" s="3"/>
      <c r="CO34" s="54">
        <f t="shared" si="46"/>
        <v>0</v>
      </c>
      <c r="CP34" s="4"/>
      <c r="CQ34" s="51">
        <f t="shared" si="47"/>
        <v>0</v>
      </c>
      <c r="CR34" s="3"/>
      <c r="CS34" s="54">
        <f t="shared" si="48"/>
        <v>0</v>
      </c>
      <c r="CT34" s="4"/>
      <c r="CU34" s="51">
        <f t="shared" si="49"/>
        <v>0</v>
      </c>
      <c r="CV34" s="3"/>
      <c r="CW34" s="54">
        <f t="shared" si="50"/>
        <v>0</v>
      </c>
      <c r="CX34" s="4"/>
      <c r="CY34" s="51">
        <f t="shared" si="51"/>
        <v>0</v>
      </c>
      <c r="CZ34" s="3"/>
      <c r="DA34" s="54">
        <f t="shared" si="52"/>
        <v>0</v>
      </c>
      <c r="DB34" s="4"/>
      <c r="DC34" s="51">
        <f t="shared" si="53"/>
        <v>0</v>
      </c>
      <c r="DD34" s="3"/>
      <c r="DE34" s="54">
        <f t="shared" si="54"/>
        <v>0</v>
      </c>
      <c r="DF34" s="4"/>
      <c r="DG34" s="51">
        <f t="shared" si="55"/>
        <v>0</v>
      </c>
      <c r="DH34" s="3"/>
      <c r="DI34" s="54">
        <f t="shared" si="56"/>
        <v>0</v>
      </c>
      <c r="DJ34" s="4"/>
      <c r="DK34" s="51">
        <f t="shared" si="57"/>
        <v>0</v>
      </c>
      <c r="DL34" s="3"/>
      <c r="DM34" s="54">
        <f t="shared" si="58"/>
        <v>0</v>
      </c>
      <c r="DN34" s="4"/>
      <c r="DO34" s="51">
        <f t="shared" si="59"/>
        <v>0</v>
      </c>
      <c r="DP34" s="3"/>
      <c r="DQ34" s="54">
        <f t="shared" si="60"/>
        <v>0</v>
      </c>
      <c r="DR34" s="4"/>
      <c r="DS34" s="51">
        <f t="shared" si="61"/>
        <v>0</v>
      </c>
      <c r="DT34" s="3"/>
      <c r="DU34" s="54">
        <f t="shared" si="62"/>
        <v>0</v>
      </c>
      <c r="DV34" s="4"/>
      <c r="DW34" s="51">
        <f t="shared" si="63"/>
        <v>0</v>
      </c>
      <c r="DX34" s="3"/>
      <c r="DY34" s="54">
        <f t="shared" si="64"/>
        <v>0</v>
      </c>
      <c r="DZ34" s="1"/>
      <c r="EA34" s="51">
        <f t="shared" si="65"/>
        <v>0</v>
      </c>
      <c r="EB34" s="3"/>
      <c r="EC34" s="54">
        <f t="shared" si="66"/>
        <v>0</v>
      </c>
      <c r="ED34" s="206">
        <f t="shared" si="3"/>
        <v>0</v>
      </c>
      <c r="EE34" s="206">
        <f t="shared" si="4"/>
        <v>0</v>
      </c>
      <c r="EF34" s="51">
        <f t="shared" si="5"/>
        <v>0</v>
      </c>
      <c r="EG34" s="203"/>
    </row>
    <row r="35" spans="1:137" s="55" customFormat="1" x14ac:dyDescent="0.2">
      <c r="A35" s="47">
        <v>9</v>
      </c>
      <c r="B35" s="48">
        <v>1</v>
      </c>
      <c r="C35" s="49" t="s">
        <v>74</v>
      </c>
      <c r="D35" s="21"/>
      <c r="E35" s="50">
        <f>VLOOKUP(C35,CostoPersonale[[Descrizione]:[Spesa di personale netta
E=A-B-C+C1-D]],10,FALSE)</f>
        <v>0</v>
      </c>
      <c r="F35" s="51">
        <f>+D35-'Costo del personale'!G31</f>
        <v>0</v>
      </c>
      <c r="G35" s="51">
        <f>VLOOKUP(C35,AltrePoste[[DESCRIZIONE]:[RETTIFICHE ALLA SPESA CORRENTE
D=A+A1+B-C]],9,FALSE)</f>
        <v>0</v>
      </c>
      <c r="H35" s="52">
        <f t="shared" si="6"/>
        <v>0</v>
      </c>
      <c r="I35" s="53" t="str">
        <f t="shared" si="0"/>
        <v/>
      </c>
      <c r="J35" s="1"/>
      <c r="K35" s="51">
        <f t="shared" si="1"/>
        <v>0</v>
      </c>
      <c r="L35" s="2"/>
      <c r="M35" s="54">
        <f t="shared" si="7"/>
        <v>0</v>
      </c>
      <c r="N35" s="1"/>
      <c r="O35" s="51">
        <f t="shared" si="2"/>
        <v>0</v>
      </c>
      <c r="P35" s="2"/>
      <c r="Q35" s="54">
        <f t="shared" si="8"/>
        <v>0</v>
      </c>
      <c r="R35" s="1"/>
      <c r="S35" s="51">
        <f t="shared" si="9"/>
        <v>0</v>
      </c>
      <c r="T35" s="2"/>
      <c r="U35" s="54">
        <f t="shared" si="10"/>
        <v>0</v>
      </c>
      <c r="V35" s="1"/>
      <c r="W35" s="51">
        <f t="shared" si="11"/>
        <v>0</v>
      </c>
      <c r="X35" s="2"/>
      <c r="Y35" s="54">
        <f t="shared" si="12"/>
        <v>0</v>
      </c>
      <c r="Z35" s="1"/>
      <c r="AA35" s="51">
        <f t="shared" si="13"/>
        <v>0</v>
      </c>
      <c r="AB35" s="2"/>
      <c r="AC35" s="54">
        <f t="shared" si="14"/>
        <v>0</v>
      </c>
      <c r="AD35" s="1"/>
      <c r="AE35" s="51">
        <f t="shared" si="15"/>
        <v>0</v>
      </c>
      <c r="AF35" s="2"/>
      <c r="AG35" s="54">
        <f t="shared" si="16"/>
        <v>0</v>
      </c>
      <c r="AH35" s="1"/>
      <c r="AI35" s="51">
        <f t="shared" si="17"/>
        <v>0</v>
      </c>
      <c r="AJ35" s="2"/>
      <c r="AK35" s="54">
        <f t="shared" si="18"/>
        <v>0</v>
      </c>
      <c r="AL35" s="1"/>
      <c r="AM35" s="51">
        <f t="shared" si="19"/>
        <v>0</v>
      </c>
      <c r="AN35" s="2"/>
      <c r="AO35" s="54">
        <f t="shared" si="20"/>
        <v>0</v>
      </c>
      <c r="AP35" s="1"/>
      <c r="AQ35" s="51">
        <f t="shared" si="21"/>
        <v>0</v>
      </c>
      <c r="AR35" s="2"/>
      <c r="AS35" s="54">
        <f t="shared" si="22"/>
        <v>0</v>
      </c>
      <c r="AT35" s="1"/>
      <c r="AU35" s="51">
        <f t="shared" si="23"/>
        <v>0</v>
      </c>
      <c r="AV35" s="2"/>
      <c r="AW35" s="54">
        <f t="shared" si="24"/>
        <v>0</v>
      </c>
      <c r="AX35" s="1"/>
      <c r="AY35" s="51">
        <f t="shared" si="25"/>
        <v>0</v>
      </c>
      <c r="AZ35" s="2"/>
      <c r="BA35" s="54">
        <f t="shared" si="26"/>
        <v>0</v>
      </c>
      <c r="BB35" s="1"/>
      <c r="BC35" s="51">
        <f t="shared" si="27"/>
        <v>0</v>
      </c>
      <c r="BD35" s="2"/>
      <c r="BE35" s="54">
        <f t="shared" si="28"/>
        <v>0</v>
      </c>
      <c r="BF35" s="1"/>
      <c r="BG35" s="51">
        <f t="shared" si="29"/>
        <v>0</v>
      </c>
      <c r="BH35" s="2"/>
      <c r="BI35" s="54">
        <f t="shared" si="30"/>
        <v>0</v>
      </c>
      <c r="BJ35" s="1"/>
      <c r="BK35" s="51">
        <f t="shared" si="31"/>
        <v>0</v>
      </c>
      <c r="BL35" s="3"/>
      <c r="BM35" s="54">
        <f t="shared" si="32"/>
        <v>0</v>
      </c>
      <c r="BN35" s="1"/>
      <c r="BO35" s="51">
        <f t="shared" si="33"/>
        <v>0</v>
      </c>
      <c r="BP35" s="3"/>
      <c r="BQ35" s="54">
        <f t="shared" si="34"/>
        <v>0</v>
      </c>
      <c r="BR35" s="1"/>
      <c r="BS35" s="51">
        <f t="shared" si="35"/>
        <v>0</v>
      </c>
      <c r="BT35" s="3"/>
      <c r="BU35" s="54">
        <f t="shared" si="36"/>
        <v>0</v>
      </c>
      <c r="BV35" s="1"/>
      <c r="BW35" s="51">
        <f t="shared" si="37"/>
        <v>0</v>
      </c>
      <c r="BX35" s="3"/>
      <c r="BY35" s="54">
        <f t="shared" si="38"/>
        <v>0</v>
      </c>
      <c r="BZ35" s="1"/>
      <c r="CA35" s="51">
        <f t="shared" si="39"/>
        <v>0</v>
      </c>
      <c r="CB35" s="3"/>
      <c r="CC35" s="54">
        <f t="shared" si="40"/>
        <v>0</v>
      </c>
      <c r="CD35" s="4"/>
      <c r="CE35" s="51">
        <f t="shared" si="41"/>
        <v>0</v>
      </c>
      <c r="CF35" s="3"/>
      <c r="CG35" s="54">
        <f t="shared" si="42"/>
        <v>0</v>
      </c>
      <c r="CH35" s="4"/>
      <c r="CI35" s="51">
        <f t="shared" si="43"/>
        <v>0</v>
      </c>
      <c r="CJ35" s="3"/>
      <c r="CK35" s="54">
        <f t="shared" si="44"/>
        <v>0</v>
      </c>
      <c r="CL35" s="4"/>
      <c r="CM35" s="51">
        <f t="shared" si="45"/>
        <v>0</v>
      </c>
      <c r="CN35" s="3"/>
      <c r="CO35" s="54">
        <f t="shared" si="46"/>
        <v>0</v>
      </c>
      <c r="CP35" s="4"/>
      <c r="CQ35" s="51">
        <f t="shared" si="47"/>
        <v>0</v>
      </c>
      <c r="CR35" s="3"/>
      <c r="CS35" s="54">
        <f t="shared" si="48"/>
        <v>0</v>
      </c>
      <c r="CT35" s="4"/>
      <c r="CU35" s="51">
        <f t="shared" si="49"/>
        <v>0</v>
      </c>
      <c r="CV35" s="3"/>
      <c r="CW35" s="54">
        <f t="shared" si="50"/>
        <v>0</v>
      </c>
      <c r="CX35" s="4"/>
      <c r="CY35" s="51">
        <f t="shared" si="51"/>
        <v>0</v>
      </c>
      <c r="CZ35" s="3"/>
      <c r="DA35" s="54">
        <f t="shared" si="52"/>
        <v>0</v>
      </c>
      <c r="DB35" s="4"/>
      <c r="DC35" s="51">
        <f t="shared" si="53"/>
        <v>0</v>
      </c>
      <c r="DD35" s="3"/>
      <c r="DE35" s="54">
        <f t="shared" si="54"/>
        <v>0</v>
      </c>
      <c r="DF35" s="4"/>
      <c r="DG35" s="51">
        <f t="shared" si="55"/>
        <v>0</v>
      </c>
      <c r="DH35" s="3"/>
      <c r="DI35" s="54">
        <f t="shared" si="56"/>
        <v>0</v>
      </c>
      <c r="DJ35" s="4"/>
      <c r="DK35" s="51">
        <f t="shared" si="57"/>
        <v>0</v>
      </c>
      <c r="DL35" s="3"/>
      <c r="DM35" s="54">
        <f t="shared" si="58"/>
        <v>0</v>
      </c>
      <c r="DN35" s="4"/>
      <c r="DO35" s="51">
        <f t="shared" si="59"/>
        <v>0</v>
      </c>
      <c r="DP35" s="3"/>
      <c r="DQ35" s="54">
        <f t="shared" si="60"/>
        <v>0</v>
      </c>
      <c r="DR35" s="4"/>
      <c r="DS35" s="51">
        <f t="shared" si="61"/>
        <v>0</v>
      </c>
      <c r="DT35" s="3"/>
      <c r="DU35" s="54">
        <f t="shared" si="62"/>
        <v>0</v>
      </c>
      <c r="DV35" s="4"/>
      <c r="DW35" s="51">
        <f t="shared" si="63"/>
        <v>0</v>
      </c>
      <c r="DX35" s="3"/>
      <c r="DY35" s="54">
        <f t="shared" si="64"/>
        <v>0</v>
      </c>
      <c r="DZ35" s="1"/>
      <c r="EA35" s="51">
        <f t="shared" si="65"/>
        <v>0</v>
      </c>
      <c r="EB35" s="3"/>
      <c r="EC35" s="54">
        <f t="shared" si="66"/>
        <v>0</v>
      </c>
      <c r="ED35" s="206">
        <f t="shared" si="3"/>
        <v>0</v>
      </c>
      <c r="EE35" s="206">
        <f t="shared" si="4"/>
        <v>0</v>
      </c>
      <c r="EF35" s="51">
        <f t="shared" si="5"/>
        <v>0</v>
      </c>
      <c r="EG35" s="203"/>
    </row>
    <row r="36" spans="1:137" s="55" customFormat="1" ht="24" x14ac:dyDescent="0.2">
      <c r="A36" s="47">
        <v>9</v>
      </c>
      <c r="B36" s="56">
        <v>2</v>
      </c>
      <c r="C36" s="57" t="s">
        <v>75</v>
      </c>
      <c r="D36" s="21"/>
      <c r="E36" s="50">
        <f>VLOOKUP(C36,CostoPersonale[[Descrizione]:[Spesa di personale netta
E=A-B-C+C1-D]],10,FALSE)</f>
        <v>0</v>
      </c>
      <c r="F36" s="51">
        <f>+D36-'Costo del personale'!G32</f>
        <v>0</v>
      </c>
      <c r="G36" s="51">
        <f>VLOOKUP(C36,AltrePoste[[DESCRIZIONE]:[RETTIFICHE ALLA SPESA CORRENTE
D=A+A1+B-C]],9,FALSE)</f>
        <v>0</v>
      </c>
      <c r="H36" s="52">
        <f t="shared" si="6"/>
        <v>0</v>
      </c>
      <c r="I36" s="53" t="str">
        <f t="shared" si="0"/>
        <v/>
      </c>
      <c r="J36" s="1"/>
      <c r="K36" s="51">
        <f t="shared" si="1"/>
        <v>0</v>
      </c>
      <c r="L36" s="2"/>
      <c r="M36" s="54">
        <f t="shared" si="7"/>
        <v>0</v>
      </c>
      <c r="N36" s="1"/>
      <c r="O36" s="51">
        <f t="shared" si="2"/>
        <v>0</v>
      </c>
      <c r="P36" s="2"/>
      <c r="Q36" s="54">
        <f t="shared" si="8"/>
        <v>0</v>
      </c>
      <c r="R36" s="1"/>
      <c r="S36" s="51">
        <f t="shared" si="9"/>
        <v>0</v>
      </c>
      <c r="T36" s="2"/>
      <c r="U36" s="54">
        <f t="shared" si="10"/>
        <v>0</v>
      </c>
      <c r="V36" s="1"/>
      <c r="W36" s="51">
        <f t="shared" si="11"/>
        <v>0</v>
      </c>
      <c r="X36" s="2"/>
      <c r="Y36" s="54">
        <f t="shared" si="12"/>
        <v>0</v>
      </c>
      <c r="Z36" s="1"/>
      <c r="AA36" s="51">
        <f t="shared" si="13"/>
        <v>0</v>
      </c>
      <c r="AB36" s="2"/>
      <c r="AC36" s="54">
        <f t="shared" si="14"/>
        <v>0</v>
      </c>
      <c r="AD36" s="1"/>
      <c r="AE36" s="51">
        <f t="shared" si="15"/>
        <v>0</v>
      </c>
      <c r="AF36" s="2"/>
      <c r="AG36" s="54">
        <f t="shared" si="16"/>
        <v>0</v>
      </c>
      <c r="AH36" s="1"/>
      <c r="AI36" s="51">
        <f t="shared" si="17"/>
        <v>0</v>
      </c>
      <c r="AJ36" s="2"/>
      <c r="AK36" s="54">
        <f t="shared" si="18"/>
        <v>0</v>
      </c>
      <c r="AL36" s="1"/>
      <c r="AM36" s="51">
        <f t="shared" si="19"/>
        <v>0</v>
      </c>
      <c r="AN36" s="2"/>
      <c r="AO36" s="54">
        <f t="shared" si="20"/>
        <v>0</v>
      </c>
      <c r="AP36" s="1"/>
      <c r="AQ36" s="51">
        <f t="shared" si="21"/>
        <v>0</v>
      </c>
      <c r="AR36" s="2"/>
      <c r="AS36" s="54">
        <f t="shared" si="22"/>
        <v>0</v>
      </c>
      <c r="AT36" s="1"/>
      <c r="AU36" s="51">
        <f t="shared" si="23"/>
        <v>0</v>
      </c>
      <c r="AV36" s="2"/>
      <c r="AW36" s="54">
        <f t="shared" si="24"/>
        <v>0</v>
      </c>
      <c r="AX36" s="1"/>
      <c r="AY36" s="51">
        <f t="shared" si="25"/>
        <v>0</v>
      </c>
      <c r="AZ36" s="2"/>
      <c r="BA36" s="54">
        <f t="shared" si="26"/>
        <v>0</v>
      </c>
      <c r="BB36" s="1"/>
      <c r="BC36" s="51">
        <f t="shared" si="27"/>
        <v>0</v>
      </c>
      <c r="BD36" s="2"/>
      <c r="BE36" s="54">
        <f t="shared" si="28"/>
        <v>0</v>
      </c>
      <c r="BF36" s="1"/>
      <c r="BG36" s="51">
        <f t="shared" si="29"/>
        <v>0</v>
      </c>
      <c r="BH36" s="2"/>
      <c r="BI36" s="54">
        <f t="shared" si="30"/>
        <v>0</v>
      </c>
      <c r="BJ36" s="1"/>
      <c r="BK36" s="51">
        <f t="shared" si="31"/>
        <v>0</v>
      </c>
      <c r="BL36" s="3"/>
      <c r="BM36" s="54">
        <f t="shared" si="32"/>
        <v>0</v>
      </c>
      <c r="BN36" s="1"/>
      <c r="BO36" s="51">
        <f t="shared" si="33"/>
        <v>0</v>
      </c>
      <c r="BP36" s="3"/>
      <c r="BQ36" s="54">
        <f t="shared" si="34"/>
        <v>0</v>
      </c>
      <c r="BR36" s="1"/>
      <c r="BS36" s="51">
        <f t="shared" si="35"/>
        <v>0</v>
      </c>
      <c r="BT36" s="3"/>
      <c r="BU36" s="54">
        <f t="shared" si="36"/>
        <v>0</v>
      </c>
      <c r="BV36" s="1"/>
      <c r="BW36" s="51">
        <f t="shared" si="37"/>
        <v>0</v>
      </c>
      <c r="BX36" s="3"/>
      <c r="BY36" s="54">
        <f t="shared" si="38"/>
        <v>0</v>
      </c>
      <c r="BZ36" s="1"/>
      <c r="CA36" s="51">
        <f t="shared" si="39"/>
        <v>0</v>
      </c>
      <c r="CB36" s="3"/>
      <c r="CC36" s="54">
        <f t="shared" si="40"/>
        <v>0</v>
      </c>
      <c r="CD36" s="4"/>
      <c r="CE36" s="51">
        <f t="shared" si="41"/>
        <v>0</v>
      </c>
      <c r="CF36" s="3"/>
      <c r="CG36" s="54">
        <f t="shared" si="42"/>
        <v>0</v>
      </c>
      <c r="CH36" s="4"/>
      <c r="CI36" s="51">
        <f t="shared" si="43"/>
        <v>0</v>
      </c>
      <c r="CJ36" s="3"/>
      <c r="CK36" s="54">
        <f t="shared" si="44"/>
        <v>0</v>
      </c>
      <c r="CL36" s="4"/>
      <c r="CM36" s="51">
        <f t="shared" si="45"/>
        <v>0</v>
      </c>
      <c r="CN36" s="3"/>
      <c r="CO36" s="54">
        <f t="shared" si="46"/>
        <v>0</v>
      </c>
      <c r="CP36" s="4"/>
      <c r="CQ36" s="51">
        <f t="shared" si="47"/>
        <v>0</v>
      </c>
      <c r="CR36" s="3"/>
      <c r="CS36" s="54">
        <f t="shared" si="48"/>
        <v>0</v>
      </c>
      <c r="CT36" s="4"/>
      <c r="CU36" s="51">
        <f t="shared" si="49"/>
        <v>0</v>
      </c>
      <c r="CV36" s="3"/>
      <c r="CW36" s="54">
        <f t="shared" si="50"/>
        <v>0</v>
      </c>
      <c r="CX36" s="4"/>
      <c r="CY36" s="51">
        <f t="shared" si="51"/>
        <v>0</v>
      </c>
      <c r="CZ36" s="3"/>
      <c r="DA36" s="54">
        <f t="shared" si="52"/>
        <v>0</v>
      </c>
      <c r="DB36" s="4"/>
      <c r="DC36" s="51">
        <f t="shared" si="53"/>
        <v>0</v>
      </c>
      <c r="DD36" s="3"/>
      <c r="DE36" s="54">
        <f t="shared" si="54"/>
        <v>0</v>
      </c>
      <c r="DF36" s="4"/>
      <c r="DG36" s="51">
        <f t="shared" si="55"/>
        <v>0</v>
      </c>
      <c r="DH36" s="3"/>
      <c r="DI36" s="54">
        <f t="shared" si="56"/>
        <v>0</v>
      </c>
      <c r="DJ36" s="4"/>
      <c r="DK36" s="51">
        <f t="shared" si="57"/>
        <v>0</v>
      </c>
      <c r="DL36" s="3"/>
      <c r="DM36" s="54">
        <f t="shared" si="58"/>
        <v>0</v>
      </c>
      <c r="DN36" s="4"/>
      <c r="DO36" s="51">
        <f t="shared" si="59"/>
        <v>0</v>
      </c>
      <c r="DP36" s="3"/>
      <c r="DQ36" s="54">
        <f t="shared" si="60"/>
        <v>0</v>
      </c>
      <c r="DR36" s="4"/>
      <c r="DS36" s="51">
        <f t="shared" si="61"/>
        <v>0</v>
      </c>
      <c r="DT36" s="3"/>
      <c r="DU36" s="54">
        <f t="shared" si="62"/>
        <v>0</v>
      </c>
      <c r="DV36" s="4"/>
      <c r="DW36" s="51">
        <f t="shared" si="63"/>
        <v>0</v>
      </c>
      <c r="DX36" s="3"/>
      <c r="DY36" s="54">
        <f t="shared" si="64"/>
        <v>0</v>
      </c>
      <c r="DZ36" s="1"/>
      <c r="EA36" s="51">
        <f t="shared" si="65"/>
        <v>0</v>
      </c>
      <c r="EB36" s="3"/>
      <c r="EC36" s="54">
        <f t="shared" si="66"/>
        <v>0</v>
      </c>
      <c r="ED36" s="206">
        <f t="shared" si="3"/>
        <v>0</v>
      </c>
      <c r="EE36" s="206">
        <f t="shared" si="4"/>
        <v>0</v>
      </c>
      <c r="EF36" s="51">
        <f t="shared" si="5"/>
        <v>0</v>
      </c>
      <c r="EG36" s="203"/>
    </row>
    <row r="37" spans="1:137" s="55" customFormat="1" x14ac:dyDescent="0.2">
      <c r="A37" s="47">
        <v>9</v>
      </c>
      <c r="B37" s="48">
        <v>3</v>
      </c>
      <c r="C37" s="49" t="s">
        <v>76</v>
      </c>
      <c r="D37" s="21"/>
      <c r="E37" s="50">
        <f>VLOOKUP(C37,CostoPersonale[[Descrizione]:[Spesa di personale netta
E=A-B-C+C1-D]],10,FALSE)</f>
        <v>0</v>
      </c>
      <c r="F37" s="51">
        <f>+D37-'Costo del personale'!G33</f>
        <v>0</v>
      </c>
      <c r="G37" s="51">
        <f>VLOOKUP(C37,AltrePoste[[DESCRIZIONE]:[RETTIFICHE ALLA SPESA CORRENTE
D=A+A1+B-C]],9,FALSE)</f>
        <v>0</v>
      </c>
      <c r="H37" s="52">
        <f t="shared" si="6"/>
        <v>0</v>
      </c>
      <c r="I37" s="53" t="str">
        <f t="shared" si="0"/>
        <v/>
      </c>
      <c r="J37" s="1"/>
      <c r="K37" s="51">
        <f t="shared" si="1"/>
        <v>0</v>
      </c>
      <c r="L37" s="2"/>
      <c r="M37" s="54">
        <f t="shared" si="7"/>
        <v>0</v>
      </c>
      <c r="N37" s="1"/>
      <c r="O37" s="51">
        <f t="shared" si="2"/>
        <v>0</v>
      </c>
      <c r="P37" s="2"/>
      <c r="Q37" s="54">
        <f t="shared" si="8"/>
        <v>0</v>
      </c>
      <c r="R37" s="1"/>
      <c r="S37" s="51">
        <f t="shared" si="9"/>
        <v>0</v>
      </c>
      <c r="T37" s="2"/>
      <c r="U37" s="54">
        <f t="shared" si="10"/>
        <v>0</v>
      </c>
      <c r="V37" s="1"/>
      <c r="W37" s="51">
        <f t="shared" si="11"/>
        <v>0</v>
      </c>
      <c r="X37" s="2"/>
      <c r="Y37" s="54">
        <f t="shared" si="12"/>
        <v>0</v>
      </c>
      <c r="Z37" s="1"/>
      <c r="AA37" s="51">
        <f t="shared" si="13"/>
        <v>0</v>
      </c>
      <c r="AB37" s="2"/>
      <c r="AC37" s="54">
        <f t="shared" si="14"/>
        <v>0</v>
      </c>
      <c r="AD37" s="1"/>
      <c r="AE37" s="51">
        <f t="shared" si="15"/>
        <v>0</v>
      </c>
      <c r="AF37" s="2"/>
      <c r="AG37" s="54">
        <f t="shared" si="16"/>
        <v>0</v>
      </c>
      <c r="AH37" s="1"/>
      <c r="AI37" s="51">
        <f t="shared" si="17"/>
        <v>0</v>
      </c>
      <c r="AJ37" s="2"/>
      <c r="AK37" s="54">
        <f t="shared" si="18"/>
        <v>0</v>
      </c>
      <c r="AL37" s="1"/>
      <c r="AM37" s="51">
        <f t="shared" si="19"/>
        <v>0</v>
      </c>
      <c r="AN37" s="2"/>
      <c r="AO37" s="54">
        <f t="shared" si="20"/>
        <v>0</v>
      </c>
      <c r="AP37" s="1"/>
      <c r="AQ37" s="51">
        <f t="shared" si="21"/>
        <v>0</v>
      </c>
      <c r="AR37" s="2"/>
      <c r="AS37" s="54">
        <f t="shared" si="22"/>
        <v>0</v>
      </c>
      <c r="AT37" s="1"/>
      <c r="AU37" s="51">
        <f t="shared" si="23"/>
        <v>0</v>
      </c>
      <c r="AV37" s="2"/>
      <c r="AW37" s="54">
        <f t="shared" si="24"/>
        <v>0</v>
      </c>
      <c r="AX37" s="1"/>
      <c r="AY37" s="51">
        <f t="shared" si="25"/>
        <v>0</v>
      </c>
      <c r="AZ37" s="2"/>
      <c r="BA37" s="54">
        <f t="shared" si="26"/>
        <v>0</v>
      </c>
      <c r="BB37" s="1"/>
      <c r="BC37" s="51">
        <f t="shared" si="27"/>
        <v>0</v>
      </c>
      <c r="BD37" s="2"/>
      <c r="BE37" s="54">
        <f t="shared" si="28"/>
        <v>0</v>
      </c>
      <c r="BF37" s="1"/>
      <c r="BG37" s="51">
        <f t="shared" si="29"/>
        <v>0</v>
      </c>
      <c r="BH37" s="2"/>
      <c r="BI37" s="54">
        <f t="shared" si="30"/>
        <v>0</v>
      </c>
      <c r="BJ37" s="1"/>
      <c r="BK37" s="51">
        <f t="shared" si="31"/>
        <v>0</v>
      </c>
      <c r="BL37" s="3"/>
      <c r="BM37" s="54">
        <f t="shared" si="32"/>
        <v>0</v>
      </c>
      <c r="BN37" s="1"/>
      <c r="BO37" s="51">
        <f t="shared" si="33"/>
        <v>0</v>
      </c>
      <c r="BP37" s="3"/>
      <c r="BQ37" s="54">
        <f t="shared" si="34"/>
        <v>0</v>
      </c>
      <c r="BR37" s="1"/>
      <c r="BS37" s="51">
        <f t="shared" si="35"/>
        <v>0</v>
      </c>
      <c r="BT37" s="3"/>
      <c r="BU37" s="54">
        <f t="shared" si="36"/>
        <v>0</v>
      </c>
      <c r="BV37" s="1"/>
      <c r="BW37" s="51">
        <f t="shared" si="37"/>
        <v>0</v>
      </c>
      <c r="BX37" s="3"/>
      <c r="BY37" s="54">
        <f t="shared" si="38"/>
        <v>0</v>
      </c>
      <c r="BZ37" s="1"/>
      <c r="CA37" s="51">
        <f t="shared" si="39"/>
        <v>0</v>
      </c>
      <c r="CB37" s="3"/>
      <c r="CC37" s="54">
        <f t="shared" si="40"/>
        <v>0</v>
      </c>
      <c r="CD37" s="4"/>
      <c r="CE37" s="51">
        <f t="shared" si="41"/>
        <v>0</v>
      </c>
      <c r="CF37" s="3"/>
      <c r="CG37" s="54">
        <f t="shared" si="42"/>
        <v>0</v>
      </c>
      <c r="CH37" s="4"/>
      <c r="CI37" s="51">
        <f t="shared" si="43"/>
        <v>0</v>
      </c>
      <c r="CJ37" s="3"/>
      <c r="CK37" s="54">
        <f t="shared" si="44"/>
        <v>0</v>
      </c>
      <c r="CL37" s="4"/>
      <c r="CM37" s="51">
        <f t="shared" si="45"/>
        <v>0</v>
      </c>
      <c r="CN37" s="3"/>
      <c r="CO37" s="54">
        <f t="shared" si="46"/>
        <v>0</v>
      </c>
      <c r="CP37" s="4"/>
      <c r="CQ37" s="51">
        <f t="shared" si="47"/>
        <v>0</v>
      </c>
      <c r="CR37" s="3"/>
      <c r="CS37" s="54">
        <f t="shared" si="48"/>
        <v>0</v>
      </c>
      <c r="CT37" s="4"/>
      <c r="CU37" s="51">
        <f t="shared" si="49"/>
        <v>0</v>
      </c>
      <c r="CV37" s="3"/>
      <c r="CW37" s="54">
        <f t="shared" si="50"/>
        <v>0</v>
      </c>
      <c r="CX37" s="4"/>
      <c r="CY37" s="51">
        <f t="shared" si="51"/>
        <v>0</v>
      </c>
      <c r="CZ37" s="3"/>
      <c r="DA37" s="54">
        <f t="shared" si="52"/>
        <v>0</v>
      </c>
      <c r="DB37" s="4"/>
      <c r="DC37" s="51">
        <f t="shared" si="53"/>
        <v>0</v>
      </c>
      <c r="DD37" s="3"/>
      <c r="DE37" s="54">
        <f t="shared" si="54"/>
        <v>0</v>
      </c>
      <c r="DF37" s="4"/>
      <c r="DG37" s="51">
        <f t="shared" si="55"/>
        <v>0</v>
      </c>
      <c r="DH37" s="3"/>
      <c r="DI37" s="54">
        <f t="shared" si="56"/>
        <v>0</v>
      </c>
      <c r="DJ37" s="4"/>
      <c r="DK37" s="51">
        <f t="shared" si="57"/>
        <v>0</v>
      </c>
      <c r="DL37" s="3"/>
      <c r="DM37" s="54">
        <f t="shared" si="58"/>
        <v>0</v>
      </c>
      <c r="DN37" s="4"/>
      <c r="DO37" s="51">
        <f t="shared" si="59"/>
        <v>0</v>
      </c>
      <c r="DP37" s="3"/>
      <c r="DQ37" s="54">
        <f t="shared" si="60"/>
        <v>0</v>
      </c>
      <c r="DR37" s="4"/>
      <c r="DS37" s="51">
        <f t="shared" si="61"/>
        <v>0</v>
      </c>
      <c r="DT37" s="3"/>
      <c r="DU37" s="54">
        <f t="shared" si="62"/>
        <v>0</v>
      </c>
      <c r="DV37" s="4"/>
      <c r="DW37" s="51">
        <f t="shared" si="63"/>
        <v>0</v>
      </c>
      <c r="DX37" s="3"/>
      <c r="DY37" s="54">
        <f t="shared" si="64"/>
        <v>0</v>
      </c>
      <c r="DZ37" s="1"/>
      <c r="EA37" s="51">
        <f t="shared" si="65"/>
        <v>0</v>
      </c>
      <c r="EB37" s="3"/>
      <c r="EC37" s="54">
        <f t="shared" si="66"/>
        <v>0</v>
      </c>
      <c r="ED37" s="206">
        <f t="shared" si="3"/>
        <v>0</v>
      </c>
      <c r="EE37" s="206">
        <f t="shared" si="4"/>
        <v>0</v>
      </c>
      <c r="EF37" s="51">
        <f t="shared" si="5"/>
        <v>0</v>
      </c>
      <c r="EG37" s="203"/>
    </row>
    <row r="38" spans="1:137" s="55" customFormat="1" x14ac:dyDescent="0.2">
      <c r="A38" s="47">
        <v>9</v>
      </c>
      <c r="B38" s="56">
        <v>4</v>
      </c>
      <c r="C38" s="57" t="s">
        <v>77</v>
      </c>
      <c r="D38" s="21"/>
      <c r="E38" s="50">
        <f>VLOOKUP(C38,CostoPersonale[[Descrizione]:[Spesa di personale netta
E=A-B-C+C1-D]],10,FALSE)</f>
        <v>0</v>
      </c>
      <c r="F38" s="51">
        <f>+D38-'Costo del personale'!G34</f>
        <v>0</v>
      </c>
      <c r="G38" s="51">
        <f>VLOOKUP(C38,AltrePoste[[DESCRIZIONE]:[RETTIFICHE ALLA SPESA CORRENTE
D=A+A1+B-C]],9,FALSE)</f>
        <v>0</v>
      </c>
      <c r="H38" s="52">
        <f t="shared" si="6"/>
        <v>0</v>
      </c>
      <c r="I38" s="53" t="str">
        <f t="shared" si="0"/>
        <v/>
      </c>
      <c r="J38" s="1"/>
      <c r="K38" s="51">
        <f t="shared" si="1"/>
        <v>0</v>
      </c>
      <c r="L38" s="2"/>
      <c r="M38" s="54">
        <f t="shared" si="7"/>
        <v>0</v>
      </c>
      <c r="N38" s="1"/>
      <c r="O38" s="51">
        <f t="shared" si="2"/>
        <v>0</v>
      </c>
      <c r="P38" s="2"/>
      <c r="Q38" s="54">
        <f t="shared" si="8"/>
        <v>0</v>
      </c>
      <c r="R38" s="1"/>
      <c r="S38" s="51">
        <f t="shared" si="9"/>
        <v>0</v>
      </c>
      <c r="T38" s="2"/>
      <c r="U38" s="54">
        <f t="shared" si="10"/>
        <v>0</v>
      </c>
      <c r="V38" s="1"/>
      <c r="W38" s="51">
        <f t="shared" si="11"/>
        <v>0</v>
      </c>
      <c r="X38" s="2"/>
      <c r="Y38" s="54">
        <f t="shared" si="12"/>
        <v>0</v>
      </c>
      <c r="Z38" s="1"/>
      <c r="AA38" s="51">
        <f t="shared" si="13"/>
        <v>0</v>
      </c>
      <c r="AB38" s="2"/>
      <c r="AC38" s="54">
        <f t="shared" si="14"/>
        <v>0</v>
      </c>
      <c r="AD38" s="1"/>
      <c r="AE38" s="51">
        <f t="shared" si="15"/>
        <v>0</v>
      </c>
      <c r="AF38" s="2"/>
      <c r="AG38" s="54">
        <f t="shared" si="16"/>
        <v>0</v>
      </c>
      <c r="AH38" s="1"/>
      <c r="AI38" s="51">
        <f t="shared" si="17"/>
        <v>0</v>
      </c>
      <c r="AJ38" s="2"/>
      <c r="AK38" s="54">
        <f t="shared" si="18"/>
        <v>0</v>
      </c>
      <c r="AL38" s="1"/>
      <c r="AM38" s="51">
        <f t="shared" si="19"/>
        <v>0</v>
      </c>
      <c r="AN38" s="2"/>
      <c r="AO38" s="54">
        <f t="shared" si="20"/>
        <v>0</v>
      </c>
      <c r="AP38" s="1"/>
      <c r="AQ38" s="51">
        <f t="shared" si="21"/>
        <v>0</v>
      </c>
      <c r="AR38" s="2"/>
      <c r="AS38" s="54">
        <f t="shared" si="22"/>
        <v>0</v>
      </c>
      <c r="AT38" s="1"/>
      <c r="AU38" s="51">
        <f t="shared" si="23"/>
        <v>0</v>
      </c>
      <c r="AV38" s="2"/>
      <c r="AW38" s="54">
        <f t="shared" si="24"/>
        <v>0</v>
      </c>
      <c r="AX38" s="1"/>
      <c r="AY38" s="51">
        <f t="shared" si="25"/>
        <v>0</v>
      </c>
      <c r="AZ38" s="2"/>
      <c r="BA38" s="54">
        <f t="shared" si="26"/>
        <v>0</v>
      </c>
      <c r="BB38" s="1"/>
      <c r="BC38" s="51">
        <f t="shared" si="27"/>
        <v>0</v>
      </c>
      <c r="BD38" s="2"/>
      <c r="BE38" s="54">
        <f t="shared" si="28"/>
        <v>0</v>
      </c>
      <c r="BF38" s="1"/>
      <c r="BG38" s="51">
        <f t="shared" si="29"/>
        <v>0</v>
      </c>
      <c r="BH38" s="2"/>
      <c r="BI38" s="54">
        <f t="shared" si="30"/>
        <v>0</v>
      </c>
      <c r="BJ38" s="1"/>
      <c r="BK38" s="51">
        <f t="shared" si="31"/>
        <v>0</v>
      </c>
      <c r="BL38" s="3"/>
      <c r="BM38" s="54">
        <f t="shared" si="32"/>
        <v>0</v>
      </c>
      <c r="BN38" s="1"/>
      <c r="BO38" s="51">
        <f t="shared" si="33"/>
        <v>0</v>
      </c>
      <c r="BP38" s="3"/>
      <c r="BQ38" s="54">
        <f t="shared" si="34"/>
        <v>0</v>
      </c>
      <c r="BR38" s="1"/>
      <c r="BS38" s="51">
        <f t="shared" si="35"/>
        <v>0</v>
      </c>
      <c r="BT38" s="3"/>
      <c r="BU38" s="54">
        <f t="shared" si="36"/>
        <v>0</v>
      </c>
      <c r="BV38" s="1"/>
      <c r="BW38" s="51">
        <f t="shared" si="37"/>
        <v>0</v>
      </c>
      <c r="BX38" s="3"/>
      <c r="BY38" s="54">
        <f t="shared" si="38"/>
        <v>0</v>
      </c>
      <c r="BZ38" s="1"/>
      <c r="CA38" s="51">
        <f t="shared" si="39"/>
        <v>0</v>
      </c>
      <c r="CB38" s="3"/>
      <c r="CC38" s="54">
        <f t="shared" si="40"/>
        <v>0</v>
      </c>
      <c r="CD38" s="4"/>
      <c r="CE38" s="51">
        <f t="shared" si="41"/>
        <v>0</v>
      </c>
      <c r="CF38" s="3"/>
      <c r="CG38" s="54">
        <f t="shared" si="42"/>
        <v>0</v>
      </c>
      <c r="CH38" s="4"/>
      <c r="CI38" s="51">
        <f t="shared" si="43"/>
        <v>0</v>
      </c>
      <c r="CJ38" s="3"/>
      <c r="CK38" s="54">
        <f t="shared" si="44"/>
        <v>0</v>
      </c>
      <c r="CL38" s="4"/>
      <c r="CM38" s="51">
        <f t="shared" si="45"/>
        <v>0</v>
      </c>
      <c r="CN38" s="3"/>
      <c r="CO38" s="54">
        <f t="shared" si="46"/>
        <v>0</v>
      </c>
      <c r="CP38" s="4"/>
      <c r="CQ38" s="51">
        <f t="shared" si="47"/>
        <v>0</v>
      </c>
      <c r="CR38" s="3"/>
      <c r="CS38" s="54">
        <f t="shared" si="48"/>
        <v>0</v>
      </c>
      <c r="CT38" s="4"/>
      <c r="CU38" s="51">
        <f t="shared" si="49"/>
        <v>0</v>
      </c>
      <c r="CV38" s="3"/>
      <c r="CW38" s="54">
        <f t="shared" si="50"/>
        <v>0</v>
      </c>
      <c r="CX38" s="4"/>
      <c r="CY38" s="51">
        <f t="shared" si="51"/>
        <v>0</v>
      </c>
      <c r="CZ38" s="3"/>
      <c r="DA38" s="54">
        <f t="shared" si="52"/>
        <v>0</v>
      </c>
      <c r="DB38" s="4"/>
      <c r="DC38" s="51">
        <f t="shared" si="53"/>
        <v>0</v>
      </c>
      <c r="DD38" s="3"/>
      <c r="DE38" s="54">
        <f t="shared" si="54"/>
        <v>0</v>
      </c>
      <c r="DF38" s="4"/>
      <c r="DG38" s="51">
        <f t="shared" si="55"/>
        <v>0</v>
      </c>
      <c r="DH38" s="3"/>
      <c r="DI38" s="54">
        <f t="shared" si="56"/>
        <v>0</v>
      </c>
      <c r="DJ38" s="4"/>
      <c r="DK38" s="51">
        <f t="shared" si="57"/>
        <v>0</v>
      </c>
      <c r="DL38" s="3"/>
      <c r="DM38" s="54">
        <f t="shared" si="58"/>
        <v>0</v>
      </c>
      <c r="DN38" s="4"/>
      <c r="DO38" s="51">
        <f t="shared" si="59"/>
        <v>0</v>
      </c>
      <c r="DP38" s="3"/>
      <c r="DQ38" s="54">
        <f t="shared" si="60"/>
        <v>0</v>
      </c>
      <c r="DR38" s="4"/>
      <c r="DS38" s="51">
        <f t="shared" si="61"/>
        <v>0</v>
      </c>
      <c r="DT38" s="3"/>
      <c r="DU38" s="54">
        <f t="shared" si="62"/>
        <v>0</v>
      </c>
      <c r="DV38" s="4"/>
      <c r="DW38" s="51">
        <f t="shared" si="63"/>
        <v>0</v>
      </c>
      <c r="DX38" s="3"/>
      <c r="DY38" s="54">
        <f t="shared" si="64"/>
        <v>0</v>
      </c>
      <c r="DZ38" s="1"/>
      <c r="EA38" s="51">
        <f t="shared" si="65"/>
        <v>0</v>
      </c>
      <c r="EB38" s="3"/>
      <c r="EC38" s="54">
        <f t="shared" si="66"/>
        <v>0</v>
      </c>
      <c r="ED38" s="206">
        <f t="shared" si="3"/>
        <v>0</v>
      </c>
      <c r="EE38" s="206">
        <f t="shared" si="4"/>
        <v>0</v>
      </c>
      <c r="EF38" s="51">
        <f t="shared" si="5"/>
        <v>0</v>
      </c>
      <c r="EG38" s="203"/>
    </row>
    <row r="39" spans="1:137" s="55" customFormat="1" ht="24" x14ac:dyDescent="0.2">
      <c r="A39" s="47">
        <v>9</v>
      </c>
      <c r="B39" s="48">
        <v>5</v>
      </c>
      <c r="C39" s="49" t="s">
        <v>78</v>
      </c>
      <c r="D39" s="21"/>
      <c r="E39" s="50">
        <f>VLOOKUP(C39,CostoPersonale[[Descrizione]:[Spesa di personale netta
E=A-B-C+C1-D]],10,FALSE)</f>
        <v>0</v>
      </c>
      <c r="F39" s="51">
        <f>+D39-'Costo del personale'!G35</f>
        <v>0</v>
      </c>
      <c r="G39" s="51">
        <f>VLOOKUP(C39,AltrePoste[[DESCRIZIONE]:[RETTIFICHE ALLA SPESA CORRENTE
D=A+A1+B-C]],9,FALSE)</f>
        <v>0</v>
      </c>
      <c r="H39" s="52">
        <f t="shared" si="6"/>
        <v>0</v>
      </c>
      <c r="I39" s="53" t="str">
        <f t="shared" ref="I39:I70" si="67">IF((E39+H39)=0,"",IF(AND((H39+E39)&gt;0,EF39=0),"OK","!!!"))</f>
        <v/>
      </c>
      <c r="J39" s="1"/>
      <c r="K39" s="51">
        <f t="shared" si="1"/>
        <v>0</v>
      </c>
      <c r="L39" s="2"/>
      <c r="M39" s="54">
        <f t="shared" si="7"/>
        <v>0</v>
      </c>
      <c r="N39" s="1"/>
      <c r="O39" s="51">
        <f t="shared" si="2"/>
        <v>0</v>
      </c>
      <c r="P39" s="2"/>
      <c r="Q39" s="54">
        <f t="shared" si="8"/>
        <v>0</v>
      </c>
      <c r="R39" s="1"/>
      <c r="S39" s="51">
        <f t="shared" si="9"/>
        <v>0</v>
      </c>
      <c r="T39" s="2"/>
      <c r="U39" s="54">
        <f t="shared" si="10"/>
        <v>0</v>
      </c>
      <c r="V39" s="1"/>
      <c r="W39" s="51">
        <f t="shared" si="11"/>
        <v>0</v>
      </c>
      <c r="X39" s="2"/>
      <c r="Y39" s="54">
        <f t="shared" si="12"/>
        <v>0</v>
      </c>
      <c r="Z39" s="1"/>
      <c r="AA39" s="51">
        <f t="shared" si="13"/>
        <v>0</v>
      </c>
      <c r="AB39" s="2"/>
      <c r="AC39" s="54">
        <f t="shared" si="14"/>
        <v>0</v>
      </c>
      <c r="AD39" s="1"/>
      <c r="AE39" s="51">
        <f t="shared" si="15"/>
        <v>0</v>
      </c>
      <c r="AF39" s="2"/>
      <c r="AG39" s="54">
        <f t="shared" si="16"/>
        <v>0</v>
      </c>
      <c r="AH39" s="1"/>
      <c r="AI39" s="51">
        <f t="shared" si="17"/>
        <v>0</v>
      </c>
      <c r="AJ39" s="2"/>
      <c r="AK39" s="54">
        <f t="shared" si="18"/>
        <v>0</v>
      </c>
      <c r="AL39" s="1"/>
      <c r="AM39" s="51">
        <f t="shared" si="19"/>
        <v>0</v>
      </c>
      <c r="AN39" s="2"/>
      <c r="AO39" s="54">
        <f t="shared" si="20"/>
        <v>0</v>
      </c>
      <c r="AP39" s="1"/>
      <c r="AQ39" s="51">
        <f t="shared" si="21"/>
        <v>0</v>
      </c>
      <c r="AR39" s="2"/>
      <c r="AS39" s="54">
        <f t="shared" si="22"/>
        <v>0</v>
      </c>
      <c r="AT39" s="1"/>
      <c r="AU39" s="51">
        <f t="shared" si="23"/>
        <v>0</v>
      </c>
      <c r="AV39" s="2"/>
      <c r="AW39" s="54">
        <f t="shared" si="24"/>
        <v>0</v>
      </c>
      <c r="AX39" s="1"/>
      <c r="AY39" s="51">
        <f t="shared" si="25"/>
        <v>0</v>
      </c>
      <c r="AZ39" s="2"/>
      <c r="BA39" s="54">
        <f t="shared" si="26"/>
        <v>0</v>
      </c>
      <c r="BB39" s="1"/>
      <c r="BC39" s="51">
        <f t="shared" si="27"/>
        <v>0</v>
      </c>
      <c r="BD39" s="2"/>
      <c r="BE39" s="54">
        <f t="shared" si="28"/>
        <v>0</v>
      </c>
      <c r="BF39" s="1"/>
      <c r="BG39" s="51">
        <f t="shared" si="29"/>
        <v>0</v>
      </c>
      <c r="BH39" s="2"/>
      <c r="BI39" s="54">
        <f t="shared" si="30"/>
        <v>0</v>
      </c>
      <c r="BJ39" s="1"/>
      <c r="BK39" s="51">
        <f t="shared" si="31"/>
        <v>0</v>
      </c>
      <c r="BL39" s="3"/>
      <c r="BM39" s="54">
        <f t="shared" si="32"/>
        <v>0</v>
      </c>
      <c r="BN39" s="1"/>
      <c r="BO39" s="51">
        <f t="shared" si="33"/>
        <v>0</v>
      </c>
      <c r="BP39" s="3"/>
      <c r="BQ39" s="54">
        <f t="shared" si="34"/>
        <v>0</v>
      </c>
      <c r="BR39" s="1"/>
      <c r="BS39" s="51">
        <f t="shared" si="35"/>
        <v>0</v>
      </c>
      <c r="BT39" s="3"/>
      <c r="BU39" s="54">
        <f t="shared" si="36"/>
        <v>0</v>
      </c>
      <c r="BV39" s="1"/>
      <c r="BW39" s="51">
        <f t="shared" si="37"/>
        <v>0</v>
      </c>
      <c r="BX39" s="3"/>
      <c r="BY39" s="54">
        <f t="shared" si="38"/>
        <v>0</v>
      </c>
      <c r="BZ39" s="1"/>
      <c r="CA39" s="51">
        <f t="shared" si="39"/>
        <v>0</v>
      </c>
      <c r="CB39" s="3"/>
      <c r="CC39" s="54">
        <f t="shared" si="40"/>
        <v>0</v>
      </c>
      <c r="CD39" s="4"/>
      <c r="CE39" s="51">
        <f t="shared" si="41"/>
        <v>0</v>
      </c>
      <c r="CF39" s="3"/>
      <c r="CG39" s="54">
        <f t="shared" si="42"/>
        <v>0</v>
      </c>
      <c r="CH39" s="4"/>
      <c r="CI39" s="51">
        <f t="shared" si="43"/>
        <v>0</v>
      </c>
      <c r="CJ39" s="3"/>
      <c r="CK39" s="54">
        <f t="shared" si="44"/>
        <v>0</v>
      </c>
      <c r="CL39" s="4"/>
      <c r="CM39" s="51">
        <f t="shared" si="45"/>
        <v>0</v>
      </c>
      <c r="CN39" s="3"/>
      <c r="CO39" s="54">
        <f t="shared" si="46"/>
        <v>0</v>
      </c>
      <c r="CP39" s="4"/>
      <c r="CQ39" s="51">
        <f t="shared" si="47"/>
        <v>0</v>
      </c>
      <c r="CR39" s="3"/>
      <c r="CS39" s="54">
        <f t="shared" si="48"/>
        <v>0</v>
      </c>
      <c r="CT39" s="4"/>
      <c r="CU39" s="51">
        <f t="shared" si="49"/>
        <v>0</v>
      </c>
      <c r="CV39" s="3"/>
      <c r="CW39" s="54">
        <f t="shared" si="50"/>
        <v>0</v>
      </c>
      <c r="CX39" s="4"/>
      <c r="CY39" s="51">
        <f t="shared" si="51"/>
        <v>0</v>
      </c>
      <c r="CZ39" s="3"/>
      <c r="DA39" s="54">
        <f t="shared" si="52"/>
        <v>0</v>
      </c>
      <c r="DB39" s="4"/>
      <c r="DC39" s="51">
        <f t="shared" si="53"/>
        <v>0</v>
      </c>
      <c r="DD39" s="3"/>
      <c r="DE39" s="54">
        <f t="shared" si="54"/>
        <v>0</v>
      </c>
      <c r="DF39" s="4"/>
      <c r="DG39" s="51">
        <f t="shared" si="55"/>
        <v>0</v>
      </c>
      <c r="DH39" s="3"/>
      <c r="DI39" s="54">
        <f t="shared" si="56"/>
        <v>0</v>
      </c>
      <c r="DJ39" s="4"/>
      <c r="DK39" s="51">
        <f t="shared" si="57"/>
        <v>0</v>
      </c>
      <c r="DL39" s="3"/>
      <c r="DM39" s="54">
        <f t="shared" si="58"/>
        <v>0</v>
      </c>
      <c r="DN39" s="4"/>
      <c r="DO39" s="51">
        <f t="shared" si="59"/>
        <v>0</v>
      </c>
      <c r="DP39" s="3"/>
      <c r="DQ39" s="54">
        <f t="shared" si="60"/>
        <v>0</v>
      </c>
      <c r="DR39" s="4"/>
      <c r="DS39" s="51">
        <f t="shared" si="61"/>
        <v>0</v>
      </c>
      <c r="DT39" s="3"/>
      <c r="DU39" s="54">
        <f t="shared" si="62"/>
        <v>0</v>
      </c>
      <c r="DV39" s="4"/>
      <c r="DW39" s="51">
        <f t="shared" si="63"/>
        <v>0</v>
      </c>
      <c r="DX39" s="3"/>
      <c r="DY39" s="54">
        <f t="shared" si="64"/>
        <v>0</v>
      </c>
      <c r="DZ39" s="1"/>
      <c r="EA39" s="51">
        <f t="shared" si="65"/>
        <v>0</v>
      </c>
      <c r="EB39" s="3"/>
      <c r="EC39" s="54">
        <f t="shared" si="66"/>
        <v>0</v>
      </c>
      <c r="ED39" s="206">
        <f t="shared" ref="ED39:ED70" si="68">E39-(SUMIF($J$6:$EC$6,"importo personale",J39:EC39))</f>
        <v>0</v>
      </c>
      <c r="EE39" s="206">
        <f t="shared" ref="EE39:EE70" si="69">H39-(SUMIF($J$6:$EC$6,"importo altre spese",J39:EC39))</f>
        <v>0</v>
      </c>
      <c r="EF39" s="51">
        <f t="shared" ref="EF39:EF70" si="70">IF((AND((ED39+EE39)=0)),0,IF((ED39+EE39)&lt;&gt;0,(ED39+EE39),""))</f>
        <v>0</v>
      </c>
      <c r="EG39" s="203"/>
    </row>
    <row r="40" spans="1:137" s="55" customFormat="1" ht="24" x14ac:dyDescent="0.2">
      <c r="A40" s="47">
        <v>9</v>
      </c>
      <c r="B40" s="56">
        <v>6</v>
      </c>
      <c r="C40" s="57" t="s">
        <v>79</v>
      </c>
      <c r="D40" s="21"/>
      <c r="E40" s="50">
        <f>VLOOKUP(C40,CostoPersonale[[Descrizione]:[Spesa di personale netta
E=A-B-C+C1-D]],10,FALSE)</f>
        <v>0</v>
      </c>
      <c r="F40" s="51">
        <f>+D40-'Costo del personale'!G36</f>
        <v>0</v>
      </c>
      <c r="G40" s="51">
        <f>VLOOKUP(C40,AltrePoste[[DESCRIZIONE]:[RETTIFICHE ALLA SPESA CORRENTE
D=A+A1+B-C]],9,FALSE)</f>
        <v>0</v>
      </c>
      <c r="H40" s="52">
        <f t="shared" si="6"/>
        <v>0</v>
      </c>
      <c r="I40" s="53" t="str">
        <f t="shared" si="67"/>
        <v/>
      </c>
      <c r="J40" s="1"/>
      <c r="K40" s="51">
        <f t="shared" si="1"/>
        <v>0</v>
      </c>
      <c r="L40" s="2"/>
      <c r="M40" s="54">
        <f t="shared" si="7"/>
        <v>0</v>
      </c>
      <c r="N40" s="1"/>
      <c r="O40" s="51">
        <f t="shared" si="2"/>
        <v>0</v>
      </c>
      <c r="P40" s="2"/>
      <c r="Q40" s="54">
        <f t="shared" si="8"/>
        <v>0</v>
      </c>
      <c r="R40" s="1"/>
      <c r="S40" s="51">
        <f t="shared" si="9"/>
        <v>0</v>
      </c>
      <c r="T40" s="2"/>
      <c r="U40" s="54">
        <f t="shared" si="10"/>
        <v>0</v>
      </c>
      <c r="V40" s="1"/>
      <c r="W40" s="51">
        <f t="shared" si="11"/>
        <v>0</v>
      </c>
      <c r="X40" s="2"/>
      <c r="Y40" s="54">
        <f t="shared" si="12"/>
        <v>0</v>
      </c>
      <c r="Z40" s="1"/>
      <c r="AA40" s="51">
        <f t="shared" si="13"/>
        <v>0</v>
      </c>
      <c r="AB40" s="2"/>
      <c r="AC40" s="54">
        <f t="shared" si="14"/>
        <v>0</v>
      </c>
      <c r="AD40" s="1"/>
      <c r="AE40" s="51">
        <f t="shared" si="15"/>
        <v>0</v>
      </c>
      <c r="AF40" s="2"/>
      <c r="AG40" s="54">
        <f t="shared" si="16"/>
        <v>0</v>
      </c>
      <c r="AH40" s="1"/>
      <c r="AI40" s="51">
        <f t="shared" si="17"/>
        <v>0</v>
      </c>
      <c r="AJ40" s="2"/>
      <c r="AK40" s="54">
        <f t="shared" si="18"/>
        <v>0</v>
      </c>
      <c r="AL40" s="1"/>
      <c r="AM40" s="51">
        <f t="shared" si="19"/>
        <v>0</v>
      </c>
      <c r="AN40" s="2"/>
      <c r="AO40" s="54">
        <f t="shared" si="20"/>
        <v>0</v>
      </c>
      <c r="AP40" s="1"/>
      <c r="AQ40" s="51">
        <f t="shared" si="21"/>
        <v>0</v>
      </c>
      <c r="AR40" s="2"/>
      <c r="AS40" s="54">
        <f t="shared" si="22"/>
        <v>0</v>
      </c>
      <c r="AT40" s="1"/>
      <c r="AU40" s="51">
        <f t="shared" si="23"/>
        <v>0</v>
      </c>
      <c r="AV40" s="2"/>
      <c r="AW40" s="54">
        <f t="shared" si="24"/>
        <v>0</v>
      </c>
      <c r="AX40" s="1"/>
      <c r="AY40" s="51">
        <f t="shared" si="25"/>
        <v>0</v>
      </c>
      <c r="AZ40" s="2"/>
      <c r="BA40" s="54">
        <f t="shared" si="26"/>
        <v>0</v>
      </c>
      <c r="BB40" s="1"/>
      <c r="BC40" s="51">
        <f t="shared" si="27"/>
        <v>0</v>
      </c>
      <c r="BD40" s="2"/>
      <c r="BE40" s="54">
        <f t="shared" si="28"/>
        <v>0</v>
      </c>
      <c r="BF40" s="1"/>
      <c r="BG40" s="51">
        <f t="shared" si="29"/>
        <v>0</v>
      </c>
      <c r="BH40" s="2"/>
      <c r="BI40" s="54">
        <f t="shared" si="30"/>
        <v>0</v>
      </c>
      <c r="BJ40" s="1"/>
      <c r="BK40" s="51">
        <f t="shared" si="31"/>
        <v>0</v>
      </c>
      <c r="BL40" s="3"/>
      <c r="BM40" s="54">
        <f t="shared" si="32"/>
        <v>0</v>
      </c>
      <c r="BN40" s="1"/>
      <c r="BO40" s="51">
        <f t="shared" si="33"/>
        <v>0</v>
      </c>
      <c r="BP40" s="3"/>
      <c r="BQ40" s="54">
        <f t="shared" si="34"/>
        <v>0</v>
      </c>
      <c r="BR40" s="1"/>
      <c r="BS40" s="51">
        <f t="shared" si="35"/>
        <v>0</v>
      </c>
      <c r="BT40" s="3"/>
      <c r="BU40" s="54">
        <f t="shared" si="36"/>
        <v>0</v>
      </c>
      <c r="BV40" s="1"/>
      <c r="BW40" s="51">
        <f t="shared" si="37"/>
        <v>0</v>
      </c>
      <c r="BX40" s="3"/>
      <c r="BY40" s="54">
        <f t="shared" si="38"/>
        <v>0</v>
      </c>
      <c r="BZ40" s="1"/>
      <c r="CA40" s="51">
        <f t="shared" si="39"/>
        <v>0</v>
      </c>
      <c r="CB40" s="3"/>
      <c r="CC40" s="54">
        <f t="shared" si="40"/>
        <v>0</v>
      </c>
      <c r="CD40" s="4"/>
      <c r="CE40" s="51">
        <f t="shared" si="41"/>
        <v>0</v>
      </c>
      <c r="CF40" s="3"/>
      <c r="CG40" s="54">
        <f t="shared" si="42"/>
        <v>0</v>
      </c>
      <c r="CH40" s="4"/>
      <c r="CI40" s="51">
        <f t="shared" si="43"/>
        <v>0</v>
      </c>
      <c r="CJ40" s="3"/>
      <c r="CK40" s="54">
        <f t="shared" si="44"/>
        <v>0</v>
      </c>
      <c r="CL40" s="4"/>
      <c r="CM40" s="51">
        <f t="shared" si="45"/>
        <v>0</v>
      </c>
      <c r="CN40" s="3"/>
      <c r="CO40" s="54">
        <f t="shared" si="46"/>
        <v>0</v>
      </c>
      <c r="CP40" s="4"/>
      <c r="CQ40" s="51">
        <f t="shared" si="47"/>
        <v>0</v>
      </c>
      <c r="CR40" s="3"/>
      <c r="CS40" s="54">
        <f t="shared" si="48"/>
        <v>0</v>
      </c>
      <c r="CT40" s="4"/>
      <c r="CU40" s="51">
        <f t="shared" si="49"/>
        <v>0</v>
      </c>
      <c r="CV40" s="3"/>
      <c r="CW40" s="54">
        <f t="shared" si="50"/>
        <v>0</v>
      </c>
      <c r="CX40" s="4"/>
      <c r="CY40" s="51">
        <f t="shared" si="51"/>
        <v>0</v>
      </c>
      <c r="CZ40" s="3"/>
      <c r="DA40" s="54">
        <f t="shared" si="52"/>
        <v>0</v>
      </c>
      <c r="DB40" s="4"/>
      <c r="DC40" s="51">
        <f t="shared" si="53"/>
        <v>0</v>
      </c>
      <c r="DD40" s="3"/>
      <c r="DE40" s="54">
        <f t="shared" si="54"/>
        <v>0</v>
      </c>
      <c r="DF40" s="4"/>
      <c r="DG40" s="51">
        <f t="shared" si="55"/>
        <v>0</v>
      </c>
      <c r="DH40" s="3"/>
      <c r="DI40" s="54">
        <f t="shared" si="56"/>
        <v>0</v>
      </c>
      <c r="DJ40" s="4"/>
      <c r="DK40" s="51">
        <f t="shared" si="57"/>
        <v>0</v>
      </c>
      <c r="DL40" s="3"/>
      <c r="DM40" s="54">
        <f t="shared" si="58"/>
        <v>0</v>
      </c>
      <c r="DN40" s="4"/>
      <c r="DO40" s="51">
        <f t="shared" si="59"/>
        <v>0</v>
      </c>
      <c r="DP40" s="3"/>
      <c r="DQ40" s="54">
        <f t="shared" si="60"/>
        <v>0</v>
      </c>
      <c r="DR40" s="4"/>
      <c r="DS40" s="51">
        <f t="shared" si="61"/>
        <v>0</v>
      </c>
      <c r="DT40" s="3"/>
      <c r="DU40" s="54">
        <f t="shared" si="62"/>
        <v>0</v>
      </c>
      <c r="DV40" s="4"/>
      <c r="DW40" s="51">
        <f t="shared" si="63"/>
        <v>0</v>
      </c>
      <c r="DX40" s="3"/>
      <c r="DY40" s="54">
        <f t="shared" si="64"/>
        <v>0</v>
      </c>
      <c r="DZ40" s="1"/>
      <c r="EA40" s="51">
        <f t="shared" si="65"/>
        <v>0</v>
      </c>
      <c r="EB40" s="3"/>
      <c r="EC40" s="54">
        <f t="shared" si="66"/>
        <v>0</v>
      </c>
      <c r="ED40" s="206">
        <f t="shared" si="68"/>
        <v>0</v>
      </c>
      <c r="EE40" s="206">
        <f t="shared" si="69"/>
        <v>0</v>
      </c>
      <c r="EF40" s="51">
        <f t="shared" si="70"/>
        <v>0</v>
      </c>
      <c r="EG40" s="203"/>
    </row>
    <row r="41" spans="1:137" s="55" customFormat="1" ht="24" x14ac:dyDescent="0.2">
      <c r="A41" s="47">
        <v>9</v>
      </c>
      <c r="B41" s="48">
        <v>7</v>
      </c>
      <c r="C41" s="49" t="s">
        <v>80</v>
      </c>
      <c r="D41" s="21"/>
      <c r="E41" s="50">
        <f>VLOOKUP(C41,CostoPersonale[[Descrizione]:[Spesa di personale netta
E=A-B-C+C1-D]],10,FALSE)</f>
        <v>0</v>
      </c>
      <c r="F41" s="51">
        <f>+D41-'Costo del personale'!G37</f>
        <v>0</v>
      </c>
      <c r="G41" s="51">
        <f>VLOOKUP(C41,AltrePoste[[DESCRIZIONE]:[RETTIFICHE ALLA SPESA CORRENTE
D=A+A1+B-C]],9,FALSE)</f>
        <v>0</v>
      </c>
      <c r="H41" s="52">
        <f t="shared" si="6"/>
        <v>0</v>
      </c>
      <c r="I41" s="53" t="str">
        <f t="shared" si="67"/>
        <v/>
      </c>
      <c r="J41" s="1"/>
      <c r="K41" s="51">
        <f t="shared" si="1"/>
        <v>0</v>
      </c>
      <c r="L41" s="2"/>
      <c r="M41" s="54">
        <f t="shared" si="7"/>
        <v>0</v>
      </c>
      <c r="N41" s="1"/>
      <c r="O41" s="51">
        <f t="shared" si="2"/>
        <v>0</v>
      </c>
      <c r="P41" s="2"/>
      <c r="Q41" s="54">
        <f t="shared" si="8"/>
        <v>0</v>
      </c>
      <c r="R41" s="1"/>
      <c r="S41" s="51">
        <f t="shared" si="9"/>
        <v>0</v>
      </c>
      <c r="T41" s="2"/>
      <c r="U41" s="54">
        <f t="shared" si="10"/>
        <v>0</v>
      </c>
      <c r="V41" s="1"/>
      <c r="W41" s="51">
        <f t="shared" si="11"/>
        <v>0</v>
      </c>
      <c r="X41" s="2"/>
      <c r="Y41" s="54">
        <f t="shared" si="12"/>
        <v>0</v>
      </c>
      <c r="Z41" s="1"/>
      <c r="AA41" s="51">
        <f t="shared" si="13"/>
        <v>0</v>
      </c>
      <c r="AB41" s="2"/>
      <c r="AC41" s="54">
        <f t="shared" si="14"/>
        <v>0</v>
      </c>
      <c r="AD41" s="1"/>
      <c r="AE41" s="51">
        <f t="shared" si="15"/>
        <v>0</v>
      </c>
      <c r="AF41" s="2"/>
      <c r="AG41" s="54">
        <f t="shared" si="16"/>
        <v>0</v>
      </c>
      <c r="AH41" s="1"/>
      <c r="AI41" s="51">
        <f t="shared" si="17"/>
        <v>0</v>
      </c>
      <c r="AJ41" s="2"/>
      <c r="AK41" s="54">
        <f t="shared" si="18"/>
        <v>0</v>
      </c>
      <c r="AL41" s="1"/>
      <c r="AM41" s="51">
        <f t="shared" si="19"/>
        <v>0</v>
      </c>
      <c r="AN41" s="2"/>
      <c r="AO41" s="54">
        <f t="shared" si="20"/>
        <v>0</v>
      </c>
      <c r="AP41" s="1"/>
      <c r="AQ41" s="51">
        <f t="shared" si="21"/>
        <v>0</v>
      </c>
      <c r="AR41" s="2"/>
      <c r="AS41" s="54">
        <f t="shared" si="22"/>
        <v>0</v>
      </c>
      <c r="AT41" s="1"/>
      <c r="AU41" s="51">
        <f t="shared" si="23"/>
        <v>0</v>
      </c>
      <c r="AV41" s="2"/>
      <c r="AW41" s="54">
        <f t="shared" si="24"/>
        <v>0</v>
      </c>
      <c r="AX41" s="1"/>
      <c r="AY41" s="51">
        <f t="shared" si="25"/>
        <v>0</v>
      </c>
      <c r="AZ41" s="2"/>
      <c r="BA41" s="54">
        <f t="shared" si="26"/>
        <v>0</v>
      </c>
      <c r="BB41" s="1"/>
      <c r="BC41" s="51">
        <f t="shared" si="27"/>
        <v>0</v>
      </c>
      <c r="BD41" s="2"/>
      <c r="BE41" s="54">
        <f t="shared" si="28"/>
        <v>0</v>
      </c>
      <c r="BF41" s="1"/>
      <c r="BG41" s="51">
        <f t="shared" si="29"/>
        <v>0</v>
      </c>
      <c r="BH41" s="2"/>
      <c r="BI41" s="54">
        <f t="shared" si="30"/>
        <v>0</v>
      </c>
      <c r="BJ41" s="1"/>
      <c r="BK41" s="51">
        <f t="shared" si="31"/>
        <v>0</v>
      </c>
      <c r="BL41" s="3"/>
      <c r="BM41" s="54">
        <f t="shared" si="32"/>
        <v>0</v>
      </c>
      <c r="BN41" s="1"/>
      <c r="BO41" s="51">
        <f t="shared" si="33"/>
        <v>0</v>
      </c>
      <c r="BP41" s="3"/>
      <c r="BQ41" s="54">
        <f t="shared" si="34"/>
        <v>0</v>
      </c>
      <c r="BR41" s="1"/>
      <c r="BS41" s="51">
        <f t="shared" si="35"/>
        <v>0</v>
      </c>
      <c r="BT41" s="3"/>
      <c r="BU41" s="54">
        <f t="shared" si="36"/>
        <v>0</v>
      </c>
      <c r="BV41" s="1"/>
      <c r="BW41" s="51">
        <f t="shared" si="37"/>
        <v>0</v>
      </c>
      <c r="BX41" s="3"/>
      <c r="BY41" s="54">
        <f t="shared" si="38"/>
        <v>0</v>
      </c>
      <c r="BZ41" s="1"/>
      <c r="CA41" s="51">
        <f t="shared" si="39"/>
        <v>0</v>
      </c>
      <c r="CB41" s="3"/>
      <c r="CC41" s="54">
        <f t="shared" si="40"/>
        <v>0</v>
      </c>
      <c r="CD41" s="4"/>
      <c r="CE41" s="51">
        <f t="shared" si="41"/>
        <v>0</v>
      </c>
      <c r="CF41" s="3"/>
      <c r="CG41" s="54">
        <f t="shared" si="42"/>
        <v>0</v>
      </c>
      <c r="CH41" s="4"/>
      <c r="CI41" s="51">
        <f t="shared" si="43"/>
        <v>0</v>
      </c>
      <c r="CJ41" s="3"/>
      <c r="CK41" s="54">
        <f t="shared" si="44"/>
        <v>0</v>
      </c>
      <c r="CL41" s="4"/>
      <c r="CM41" s="51">
        <f t="shared" si="45"/>
        <v>0</v>
      </c>
      <c r="CN41" s="3"/>
      <c r="CO41" s="54">
        <f t="shared" si="46"/>
        <v>0</v>
      </c>
      <c r="CP41" s="4"/>
      <c r="CQ41" s="51">
        <f t="shared" si="47"/>
        <v>0</v>
      </c>
      <c r="CR41" s="3"/>
      <c r="CS41" s="54">
        <f t="shared" si="48"/>
        <v>0</v>
      </c>
      <c r="CT41" s="4"/>
      <c r="CU41" s="51">
        <f t="shared" si="49"/>
        <v>0</v>
      </c>
      <c r="CV41" s="3"/>
      <c r="CW41" s="54">
        <f t="shared" si="50"/>
        <v>0</v>
      </c>
      <c r="CX41" s="4"/>
      <c r="CY41" s="51">
        <f t="shared" si="51"/>
        <v>0</v>
      </c>
      <c r="CZ41" s="3"/>
      <c r="DA41" s="54">
        <f t="shared" si="52"/>
        <v>0</v>
      </c>
      <c r="DB41" s="4"/>
      <c r="DC41" s="51">
        <f t="shared" si="53"/>
        <v>0</v>
      </c>
      <c r="DD41" s="3"/>
      <c r="DE41" s="54">
        <f t="shared" si="54"/>
        <v>0</v>
      </c>
      <c r="DF41" s="4"/>
      <c r="DG41" s="51">
        <f t="shared" si="55"/>
        <v>0</v>
      </c>
      <c r="DH41" s="3"/>
      <c r="DI41" s="54">
        <f t="shared" si="56"/>
        <v>0</v>
      </c>
      <c r="DJ41" s="4"/>
      <c r="DK41" s="51">
        <f t="shared" si="57"/>
        <v>0</v>
      </c>
      <c r="DL41" s="3"/>
      <c r="DM41" s="54">
        <f t="shared" si="58"/>
        <v>0</v>
      </c>
      <c r="DN41" s="4"/>
      <c r="DO41" s="51">
        <f t="shared" si="59"/>
        <v>0</v>
      </c>
      <c r="DP41" s="3"/>
      <c r="DQ41" s="54">
        <f t="shared" si="60"/>
        <v>0</v>
      </c>
      <c r="DR41" s="4"/>
      <c r="DS41" s="51">
        <f t="shared" si="61"/>
        <v>0</v>
      </c>
      <c r="DT41" s="3"/>
      <c r="DU41" s="54">
        <f t="shared" si="62"/>
        <v>0</v>
      </c>
      <c r="DV41" s="4"/>
      <c r="DW41" s="51">
        <f t="shared" si="63"/>
        <v>0</v>
      </c>
      <c r="DX41" s="3"/>
      <c r="DY41" s="54">
        <f t="shared" si="64"/>
        <v>0</v>
      </c>
      <c r="DZ41" s="1"/>
      <c r="EA41" s="51">
        <f t="shared" si="65"/>
        <v>0</v>
      </c>
      <c r="EB41" s="3"/>
      <c r="EC41" s="54">
        <f t="shared" si="66"/>
        <v>0</v>
      </c>
      <c r="ED41" s="206">
        <f t="shared" si="68"/>
        <v>0</v>
      </c>
      <c r="EE41" s="206">
        <f t="shared" si="69"/>
        <v>0</v>
      </c>
      <c r="EF41" s="51">
        <f t="shared" si="70"/>
        <v>0</v>
      </c>
      <c r="EG41" s="203"/>
    </row>
    <row r="42" spans="1:137" s="55" customFormat="1" ht="24" x14ac:dyDescent="0.2">
      <c r="A42" s="47">
        <v>9</v>
      </c>
      <c r="B42" s="56">
        <v>8</v>
      </c>
      <c r="C42" s="57" t="s">
        <v>81</v>
      </c>
      <c r="D42" s="21"/>
      <c r="E42" s="50">
        <f>VLOOKUP(C42,CostoPersonale[[Descrizione]:[Spesa di personale netta
E=A-B-C+C1-D]],10,FALSE)</f>
        <v>0</v>
      </c>
      <c r="F42" s="51">
        <f>+D42-'Costo del personale'!G38</f>
        <v>0</v>
      </c>
      <c r="G42" s="51">
        <f>VLOOKUP(C42,AltrePoste[[DESCRIZIONE]:[RETTIFICHE ALLA SPESA CORRENTE
D=A+A1+B-C]],9,FALSE)</f>
        <v>0</v>
      </c>
      <c r="H42" s="52">
        <f t="shared" si="6"/>
        <v>0</v>
      </c>
      <c r="I42" s="53" t="str">
        <f t="shared" si="67"/>
        <v/>
      </c>
      <c r="J42" s="1"/>
      <c r="K42" s="51">
        <f t="shared" si="1"/>
        <v>0</v>
      </c>
      <c r="L42" s="2"/>
      <c r="M42" s="54">
        <f t="shared" si="7"/>
        <v>0</v>
      </c>
      <c r="N42" s="1"/>
      <c r="O42" s="51">
        <f t="shared" si="2"/>
        <v>0</v>
      </c>
      <c r="P42" s="2"/>
      <c r="Q42" s="54">
        <f t="shared" si="8"/>
        <v>0</v>
      </c>
      <c r="R42" s="1"/>
      <c r="S42" s="51">
        <f t="shared" si="9"/>
        <v>0</v>
      </c>
      <c r="T42" s="2"/>
      <c r="U42" s="54">
        <f t="shared" si="10"/>
        <v>0</v>
      </c>
      <c r="V42" s="1"/>
      <c r="W42" s="51">
        <f t="shared" si="11"/>
        <v>0</v>
      </c>
      <c r="X42" s="2"/>
      <c r="Y42" s="54">
        <f t="shared" si="12"/>
        <v>0</v>
      </c>
      <c r="Z42" s="1"/>
      <c r="AA42" s="51">
        <f t="shared" si="13"/>
        <v>0</v>
      </c>
      <c r="AB42" s="2"/>
      <c r="AC42" s="54">
        <f t="shared" si="14"/>
        <v>0</v>
      </c>
      <c r="AD42" s="1"/>
      <c r="AE42" s="51">
        <f t="shared" si="15"/>
        <v>0</v>
      </c>
      <c r="AF42" s="2"/>
      <c r="AG42" s="54">
        <f t="shared" si="16"/>
        <v>0</v>
      </c>
      <c r="AH42" s="1"/>
      <c r="AI42" s="51">
        <f t="shared" si="17"/>
        <v>0</v>
      </c>
      <c r="AJ42" s="2"/>
      <c r="AK42" s="54">
        <f t="shared" si="18"/>
        <v>0</v>
      </c>
      <c r="AL42" s="1"/>
      <c r="AM42" s="51">
        <f t="shared" si="19"/>
        <v>0</v>
      </c>
      <c r="AN42" s="2"/>
      <c r="AO42" s="54">
        <f t="shared" si="20"/>
        <v>0</v>
      </c>
      <c r="AP42" s="1"/>
      <c r="AQ42" s="51">
        <f t="shared" si="21"/>
        <v>0</v>
      </c>
      <c r="AR42" s="2"/>
      <c r="AS42" s="54">
        <f t="shared" si="22"/>
        <v>0</v>
      </c>
      <c r="AT42" s="1"/>
      <c r="AU42" s="51">
        <f t="shared" si="23"/>
        <v>0</v>
      </c>
      <c r="AV42" s="2"/>
      <c r="AW42" s="54">
        <f t="shared" si="24"/>
        <v>0</v>
      </c>
      <c r="AX42" s="1"/>
      <c r="AY42" s="51">
        <f t="shared" si="25"/>
        <v>0</v>
      </c>
      <c r="AZ42" s="2"/>
      <c r="BA42" s="54">
        <f t="shared" si="26"/>
        <v>0</v>
      </c>
      <c r="BB42" s="1"/>
      <c r="BC42" s="51">
        <f t="shared" si="27"/>
        <v>0</v>
      </c>
      <c r="BD42" s="2"/>
      <c r="BE42" s="54">
        <f t="shared" si="28"/>
        <v>0</v>
      </c>
      <c r="BF42" s="1"/>
      <c r="BG42" s="51">
        <f t="shared" si="29"/>
        <v>0</v>
      </c>
      <c r="BH42" s="2"/>
      <c r="BI42" s="54">
        <f t="shared" si="30"/>
        <v>0</v>
      </c>
      <c r="BJ42" s="1"/>
      <c r="BK42" s="51">
        <f t="shared" si="31"/>
        <v>0</v>
      </c>
      <c r="BL42" s="3"/>
      <c r="BM42" s="54">
        <f t="shared" si="32"/>
        <v>0</v>
      </c>
      <c r="BN42" s="1"/>
      <c r="BO42" s="51">
        <f t="shared" si="33"/>
        <v>0</v>
      </c>
      <c r="BP42" s="3"/>
      <c r="BQ42" s="54">
        <f t="shared" si="34"/>
        <v>0</v>
      </c>
      <c r="BR42" s="1"/>
      <c r="BS42" s="51">
        <f t="shared" si="35"/>
        <v>0</v>
      </c>
      <c r="BT42" s="3"/>
      <c r="BU42" s="54">
        <f t="shared" si="36"/>
        <v>0</v>
      </c>
      <c r="BV42" s="1"/>
      <c r="BW42" s="51">
        <f t="shared" si="37"/>
        <v>0</v>
      </c>
      <c r="BX42" s="3"/>
      <c r="BY42" s="54">
        <f t="shared" si="38"/>
        <v>0</v>
      </c>
      <c r="BZ42" s="1"/>
      <c r="CA42" s="51">
        <f t="shared" si="39"/>
        <v>0</v>
      </c>
      <c r="CB42" s="3"/>
      <c r="CC42" s="54">
        <f t="shared" si="40"/>
        <v>0</v>
      </c>
      <c r="CD42" s="4"/>
      <c r="CE42" s="51">
        <f t="shared" si="41"/>
        <v>0</v>
      </c>
      <c r="CF42" s="3"/>
      <c r="CG42" s="54">
        <f t="shared" si="42"/>
        <v>0</v>
      </c>
      <c r="CH42" s="4"/>
      <c r="CI42" s="51">
        <f t="shared" si="43"/>
        <v>0</v>
      </c>
      <c r="CJ42" s="3"/>
      <c r="CK42" s="54">
        <f t="shared" si="44"/>
        <v>0</v>
      </c>
      <c r="CL42" s="4"/>
      <c r="CM42" s="51">
        <f t="shared" si="45"/>
        <v>0</v>
      </c>
      <c r="CN42" s="3"/>
      <c r="CO42" s="54">
        <f t="shared" si="46"/>
        <v>0</v>
      </c>
      <c r="CP42" s="4"/>
      <c r="CQ42" s="51">
        <f t="shared" si="47"/>
        <v>0</v>
      </c>
      <c r="CR42" s="3"/>
      <c r="CS42" s="54">
        <f t="shared" si="48"/>
        <v>0</v>
      </c>
      <c r="CT42" s="4"/>
      <c r="CU42" s="51">
        <f t="shared" si="49"/>
        <v>0</v>
      </c>
      <c r="CV42" s="3"/>
      <c r="CW42" s="54">
        <f t="shared" si="50"/>
        <v>0</v>
      </c>
      <c r="CX42" s="4"/>
      <c r="CY42" s="51">
        <f t="shared" si="51"/>
        <v>0</v>
      </c>
      <c r="CZ42" s="3"/>
      <c r="DA42" s="54">
        <f t="shared" si="52"/>
        <v>0</v>
      </c>
      <c r="DB42" s="4"/>
      <c r="DC42" s="51">
        <f t="shared" si="53"/>
        <v>0</v>
      </c>
      <c r="DD42" s="3"/>
      <c r="DE42" s="54">
        <f t="shared" si="54"/>
        <v>0</v>
      </c>
      <c r="DF42" s="4"/>
      <c r="DG42" s="51">
        <f t="shared" si="55"/>
        <v>0</v>
      </c>
      <c r="DH42" s="3"/>
      <c r="DI42" s="54">
        <f t="shared" si="56"/>
        <v>0</v>
      </c>
      <c r="DJ42" s="4"/>
      <c r="DK42" s="51">
        <f t="shared" si="57"/>
        <v>0</v>
      </c>
      <c r="DL42" s="3"/>
      <c r="DM42" s="54">
        <f t="shared" si="58"/>
        <v>0</v>
      </c>
      <c r="DN42" s="4"/>
      <c r="DO42" s="51">
        <f t="shared" si="59"/>
        <v>0</v>
      </c>
      <c r="DP42" s="3"/>
      <c r="DQ42" s="54">
        <f t="shared" si="60"/>
        <v>0</v>
      </c>
      <c r="DR42" s="4"/>
      <c r="DS42" s="51">
        <f t="shared" si="61"/>
        <v>0</v>
      </c>
      <c r="DT42" s="3"/>
      <c r="DU42" s="54">
        <f t="shared" si="62"/>
        <v>0</v>
      </c>
      <c r="DV42" s="4"/>
      <c r="DW42" s="51">
        <f t="shared" si="63"/>
        <v>0</v>
      </c>
      <c r="DX42" s="3"/>
      <c r="DY42" s="54">
        <f t="shared" si="64"/>
        <v>0</v>
      </c>
      <c r="DZ42" s="1"/>
      <c r="EA42" s="51">
        <f t="shared" si="65"/>
        <v>0</v>
      </c>
      <c r="EB42" s="3"/>
      <c r="EC42" s="54">
        <f t="shared" si="66"/>
        <v>0</v>
      </c>
      <c r="ED42" s="206">
        <f t="shared" si="68"/>
        <v>0</v>
      </c>
      <c r="EE42" s="206">
        <f t="shared" si="69"/>
        <v>0</v>
      </c>
      <c r="EF42" s="51">
        <f t="shared" si="70"/>
        <v>0</v>
      </c>
      <c r="EG42" s="203"/>
    </row>
    <row r="43" spans="1:137" s="55" customFormat="1" x14ac:dyDescent="0.2">
      <c r="A43" s="47">
        <v>10</v>
      </c>
      <c r="B43" s="48">
        <v>1</v>
      </c>
      <c r="C43" s="49" t="s">
        <v>82</v>
      </c>
      <c r="D43" s="21"/>
      <c r="E43" s="50">
        <f>VLOOKUP(C43,CostoPersonale[[Descrizione]:[Spesa di personale netta
E=A-B-C+C1-D]],10,FALSE)</f>
        <v>0</v>
      </c>
      <c r="F43" s="51">
        <f>+D43-'Costo del personale'!G39</f>
        <v>0</v>
      </c>
      <c r="G43" s="51">
        <f>VLOOKUP(C43,AltrePoste[[DESCRIZIONE]:[RETTIFICHE ALLA SPESA CORRENTE
D=A+A1+B-C]],9,FALSE)</f>
        <v>0</v>
      </c>
      <c r="H43" s="52">
        <f t="shared" si="6"/>
        <v>0</v>
      </c>
      <c r="I43" s="53" t="str">
        <f t="shared" si="67"/>
        <v/>
      </c>
      <c r="J43" s="1"/>
      <c r="K43" s="51">
        <f t="shared" si="1"/>
        <v>0</v>
      </c>
      <c r="L43" s="2"/>
      <c r="M43" s="54">
        <f t="shared" si="7"/>
        <v>0</v>
      </c>
      <c r="N43" s="1"/>
      <c r="O43" s="51">
        <f t="shared" si="2"/>
        <v>0</v>
      </c>
      <c r="P43" s="2"/>
      <c r="Q43" s="54">
        <f t="shared" si="8"/>
        <v>0</v>
      </c>
      <c r="R43" s="1"/>
      <c r="S43" s="51">
        <f t="shared" si="9"/>
        <v>0</v>
      </c>
      <c r="T43" s="2"/>
      <c r="U43" s="54">
        <f t="shared" si="10"/>
        <v>0</v>
      </c>
      <c r="V43" s="1"/>
      <c r="W43" s="51">
        <f t="shared" si="11"/>
        <v>0</v>
      </c>
      <c r="X43" s="2"/>
      <c r="Y43" s="54">
        <f t="shared" si="12"/>
        <v>0</v>
      </c>
      <c r="Z43" s="1"/>
      <c r="AA43" s="51">
        <f t="shared" si="13"/>
        <v>0</v>
      </c>
      <c r="AB43" s="2"/>
      <c r="AC43" s="54">
        <f t="shared" si="14"/>
        <v>0</v>
      </c>
      <c r="AD43" s="1"/>
      <c r="AE43" s="51">
        <f t="shared" si="15"/>
        <v>0</v>
      </c>
      <c r="AF43" s="2"/>
      <c r="AG43" s="54">
        <f t="shared" si="16"/>
        <v>0</v>
      </c>
      <c r="AH43" s="1"/>
      <c r="AI43" s="51">
        <f t="shared" si="17"/>
        <v>0</v>
      </c>
      <c r="AJ43" s="2"/>
      <c r="AK43" s="54">
        <f t="shared" si="18"/>
        <v>0</v>
      </c>
      <c r="AL43" s="1"/>
      <c r="AM43" s="51">
        <f t="shared" si="19"/>
        <v>0</v>
      </c>
      <c r="AN43" s="2"/>
      <c r="AO43" s="54">
        <f t="shared" si="20"/>
        <v>0</v>
      </c>
      <c r="AP43" s="1"/>
      <c r="AQ43" s="51">
        <f t="shared" si="21"/>
        <v>0</v>
      </c>
      <c r="AR43" s="2"/>
      <c r="AS43" s="54">
        <f t="shared" si="22"/>
        <v>0</v>
      </c>
      <c r="AT43" s="1"/>
      <c r="AU43" s="51">
        <f t="shared" si="23"/>
        <v>0</v>
      </c>
      <c r="AV43" s="2"/>
      <c r="AW43" s="54">
        <f t="shared" si="24"/>
        <v>0</v>
      </c>
      <c r="AX43" s="1"/>
      <c r="AY43" s="51">
        <f t="shared" si="25"/>
        <v>0</v>
      </c>
      <c r="AZ43" s="2"/>
      <c r="BA43" s="54">
        <f t="shared" si="26"/>
        <v>0</v>
      </c>
      <c r="BB43" s="1"/>
      <c r="BC43" s="51">
        <f t="shared" si="27"/>
        <v>0</v>
      </c>
      <c r="BD43" s="2"/>
      <c r="BE43" s="54">
        <f t="shared" si="28"/>
        <v>0</v>
      </c>
      <c r="BF43" s="1"/>
      <c r="BG43" s="51">
        <f t="shared" si="29"/>
        <v>0</v>
      </c>
      <c r="BH43" s="2"/>
      <c r="BI43" s="54">
        <f t="shared" si="30"/>
        <v>0</v>
      </c>
      <c r="BJ43" s="1"/>
      <c r="BK43" s="51">
        <f t="shared" si="31"/>
        <v>0</v>
      </c>
      <c r="BL43" s="3"/>
      <c r="BM43" s="54">
        <f t="shared" si="32"/>
        <v>0</v>
      </c>
      <c r="BN43" s="1"/>
      <c r="BO43" s="51">
        <f t="shared" si="33"/>
        <v>0</v>
      </c>
      <c r="BP43" s="3"/>
      <c r="BQ43" s="54">
        <f t="shared" si="34"/>
        <v>0</v>
      </c>
      <c r="BR43" s="1"/>
      <c r="BS43" s="51">
        <f t="shared" si="35"/>
        <v>0</v>
      </c>
      <c r="BT43" s="3"/>
      <c r="BU43" s="54">
        <f t="shared" si="36"/>
        <v>0</v>
      </c>
      <c r="BV43" s="1"/>
      <c r="BW43" s="51">
        <f t="shared" si="37"/>
        <v>0</v>
      </c>
      <c r="BX43" s="3"/>
      <c r="BY43" s="54">
        <f t="shared" si="38"/>
        <v>0</v>
      </c>
      <c r="BZ43" s="1"/>
      <c r="CA43" s="51">
        <f t="shared" si="39"/>
        <v>0</v>
      </c>
      <c r="CB43" s="3"/>
      <c r="CC43" s="54">
        <f t="shared" si="40"/>
        <v>0</v>
      </c>
      <c r="CD43" s="4"/>
      <c r="CE43" s="51">
        <f t="shared" si="41"/>
        <v>0</v>
      </c>
      <c r="CF43" s="3"/>
      <c r="CG43" s="54">
        <f t="shared" si="42"/>
        <v>0</v>
      </c>
      <c r="CH43" s="4"/>
      <c r="CI43" s="51">
        <f t="shared" si="43"/>
        <v>0</v>
      </c>
      <c r="CJ43" s="3"/>
      <c r="CK43" s="54">
        <f t="shared" si="44"/>
        <v>0</v>
      </c>
      <c r="CL43" s="4"/>
      <c r="CM43" s="51">
        <f t="shared" si="45"/>
        <v>0</v>
      </c>
      <c r="CN43" s="3"/>
      <c r="CO43" s="54">
        <f t="shared" si="46"/>
        <v>0</v>
      </c>
      <c r="CP43" s="4"/>
      <c r="CQ43" s="51">
        <f t="shared" si="47"/>
        <v>0</v>
      </c>
      <c r="CR43" s="3"/>
      <c r="CS43" s="54">
        <f t="shared" si="48"/>
        <v>0</v>
      </c>
      <c r="CT43" s="4"/>
      <c r="CU43" s="51">
        <f t="shared" si="49"/>
        <v>0</v>
      </c>
      <c r="CV43" s="3"/>
      <c r="CW43" s="54">
        <f t="shared" si="50"/>
        <v>0</v>
      </c>
      <c r="CX43" s="4"/>
      <c r="CY43" s="51">
        <f t="shared" si="51"/>
        <v>0</v>
      </c>
      <c r="CZ43" s="3"/>
      <c r="DA43" s="54">
        <f t="shared" si="52"/>
        <v>0</v>
      </c>
      <c r="DB43" s="4"/>
      <c r="DC43" s="51">
        <f t="shared" si="53"/>
        <v>0</v>
      </c>
      <c r="DD43" s="3"/>
      <c r="DE43" s="54">
        <f t="shared" si="54"/>
        <v>0</v>
      </c>
      <c r="DF43" s="4"/>
      <c r="DG43" s="51">
        <f t="shared" si="55"/>
        <v>0</v>
      </c>
      <c r="DH43" s="3"/>
      <c r="DI43" s="54">
        <f t="shared" si="56"/>
        <v>0</v>
      </c>
      <c r="DJ43" s="4"/>
      <c r="DK43" s="51">
        <f t="shared" si="57"/>
        <v>0</v>
      </c>
      <c r="DL43" s="3"/>
      <c r="DM43" s="54">
        <f t="shared" si="58"/>
        <v>0</v>
      </c>
      <c r="DN43" s="4"/>
      <c r="DO43" s="51">
        <f t="shared" si="59"/>
        <v>0</v>
      </c>
      <c r="DP43" s="3"/>
      <c r="DQ43" s="54">
        <f t="shared" si="60"/>
        <v>0</v>
      </c>
      <c r="DR43" s="4"/>
      <c r="DS43" s="51">
        <f t="shared" si="61"/>
        <v>0</v>
      </c>
      <c r="DT43" s="3"/>
      <c r="DU43" s="54">
        <f t="shared" si="62"/>
        <v>0</v>
      </c>
      <c r="DV43" s="4"/>
      <c r="DW43" s="51">
        <f t="shared" si="63"/>
        <v>0</v>
      </c>
      <c r="DX43" s="3"/>
      <c r="DY43" s="54">
        <f t="shared" si="64"/>
        <v>0</v>
      </c>
      <c r="DZ43" s="1"/>
      <c r="EA43" s="51">
        <f t="shared" si="65"/>
        <v>0</v>
      </c>
      <c r="EB43" s="3"/>
      <c r="EC43" s="54">
        <f t="shared" si="66"/>
        <v>0</v>
      </c>
      <c r="ED43" s="206">
        <f t="shared" si="68"/>
        <v>0</v>
      </c>
      <c r="EE43" s="206">
        <f t="shared" si="69"/>
        <v>0</v>
      </c>
      <c r="EF43" s="51">
        <f t="shared" si="70"/>
        <v>0</v>
      </c>
      <c r="EG43" s="203"/>
    </row>
    <row r="44" spans="1:137" s="55" customFormat="1" x14ac:dyDescent="0.2">
      <c r="A44" s="47">
        <v>10</v>
      </c>
      <c r="B44" s="56">
        <v>2</v>
      </c>
      <c r="C44" s="57" t="s">
        <v>83</v>
      </c>
      <c r="D44" s="21"/>
      <c r="E44" s="50">
        <f>VLOOKUP(C44,CostoPersonale[[Descrizione]:[Spesa di personale netta
E=A-B-C+C1-D]],10,FALSE)</f>
        <v>0</v>
      </c>
      <c r="F44" s="51">
        <f>+D44-'Costo del personale'!G40</f>
        <v>0</v>
      </c>
      <c r="G44" s="51">
        <f>VLOOKUP(C44,AltrePoste[[DESCRIZIONE]:[RETTIFICHE ALLA SPESA CORRENTE
D=A+A1+B-C]],9,FALSE)</f>
        <v>0</v>
      </c>
      <c r="H44" s="52">
        <f t="shared" si="6"/>
        <v>0</v>
      </c>
      <c r="I44" s="53" t="str">
        <f t="shared" si="67"/>
        <v/>
      </c>
      <c r="J44" s="1"/>
      <c r="K44" s="51">
        <f t="shared" si="1"/>
        <v>0</v>
      </c>
      <c r="L44" s="2"/>
      <c r="M44" s="54">
        <f t="shared" si="7"/>
        <v>0</v>
      </c>
      <c r="N44" s="1"/>
      <c r="O44" s="51">
        <f t="shared" si="2"/>
        <v>0</v>
      </c>
      <c r="P44" s="2"/>
      <c r="Q44" s="54">
        <f t="shared" si="8"/>
        <v>0</v>
      </c>
      <c r="R44" s="1"/>
      <c r="S44" s="51">
        <f t="shared" si="9"/>
        <v>0</v>
      </c>
      <c r="T44" s="2"/>
      <c r="U44" s="54">
        <f t="shared" si="10"/>
        <v>0</v>
      </c>
      <c r="V44" s="1"/>
      <c r="W44" s="51">
        <f t="shared" si="11"/>
        <v>0</v>
      </c>
      <c r="X44" s="2"/>
      <c r="Y44" s="54">
        <f t="shared" si="12"/>
        <v>0</v>
      </c>
      <c r="Z44" s="1"/>
      <c r="AA44" s="51">
        <f t="shared" si="13"/>
        <v>0</v>
      </c>
      <c r="AB44" s="2"/>
      <c r="AC44" s="54">
        <f t="shared" si="14"/>
        <v>0</v>
      </c>
      <c r="AD44" s="1"/>
      <c r="AE44" s="51">
        <f t="shared" si="15"/>
        <v>0</v>
      </c>
      <c r="AF44" s="2"/>
      <c r="AG44" s="54">
        <f t="shared" si="16"/>
        <v>0</v>
      </c>
      <c r="AH44" s="1"/>
      <c r="AI44" s="51">
        <f t="shared" si="17"/>
        <v>0</v>
      </c>
      <c r="AJ44" s="2"/>
      <c r="AK44" s="54">
        <f t="shared" si="18"/>
        <v>0</v>
      </c>
      <c r="AL44" s="1"/>
      <c r="AM44" s="51">
        <f t="shared" si="19"/>
        <v>0</v>
      </c>
      <c r="AN44" s="2"/>
      <c r="AO44" s="54">
        <f t="shared" si="20"/>
        <v>0</v>
      </c>
      <c r="AP44" s="1"/>
      <c r="AQ44" s="51">
        <f t="shared" si="21"/>
        <v>0</v>
      </c>
      <c r="AR44" s="2"/>
      <c r="AS44" s="54">
        <f t="shared" si="22"/>
        <v>0</v>
      </c>
      <c r="AT44" s="1"/>
      <c r="AU44" s="51">
        <f t="shared" si="23"/>
        <v>0</v>
      </c>
      <c r="AV44" s="2"/>
      <c r="AW44" s="54">
        <f t="shared" si="24"/>
        <v>0</v>
      </c>
      <c r="AX44" s="1"/>
      <c r="AY44" s="51">
        <f t="shared" si="25"/>
        <v>0</v>
      </c>
      <c r="AZ44" s="2"/>
      <c r="BA44" s="54">
        <f t="shared" si="26"/>
        <v>0</v>
      </c>
      <c r="BB44" s="1"/>
      <c r="BC44" s="51">
        <f t="shared" si="27"/>
        <v>0</v>
      </c>
      <c r="BD44" s="2"/>
      <c r="BE44" s="54">
        <f t="shared" si="28"/>
        <v>0</v>
      </c>
      <c r="BF44" s="1"/>
      <c r="BG44" s="51">
        <f t="shared" si="29"/>
        <v>0</v>
      </c>
      <c r="BH44" s="2"/>
      <c r="BI44" s="54">
        <f t="shared" si="30"/>
        <v>0</v>
      </c>
      <c r="BJ44" s="1"/>
      <c r="BK44" s="51">
        <f t="shared" si="31"/>
        <v>0</v>
      </c>
      <c r="BL44" s="3"/>
      <c r="BM44" s="54">
        <f t="shared" si="32"/>
        <v>0</v>
      </c>
      <c r="BN44" s="1"/>
      <c r="BO44" s="51">
        <f t="shared" si="33"/>
        <v>0</v>
      </c>
      <c r="BP44" s="3"/>
      <c r="BQ44" s="54">
        <f t="shared" si="34"/>
        <v>0</v>
      </c>
      <c r="BR44" s="1"/>
      <c r="BS44" s="51">
        <f t="shared" si="35"/>
        <v>0</v>
      </c>
      <c r="BT44" s="3"/>
      <c r="BU44" s="54">
        <f t="shared" si="36"/>
        <v>0</v>
      </c>
      <c r="BV44" s="1"/>
      <c r="BW44" s="51">
        <f t="shared" si="37"/>
        <v>0</v>
      </c>
      <c r="BX44" s="3"/>
      <c r="BY44" s="54">
        <f t="shared" si="38"/>
        <v>0</v>
      </c>
      <c r="BZ44" s="1"/>
      <c r="CA44" s="51">
        <f t="shared" si="39"/>
        <v>0</v>
      </c>
      <c r="CB44" s="3"/>
      <c r="CC44" s="54">
        <f t="shared" si="40"/>
        <v>0</v>
      </c>
      <c r="CD44" s="4"/>
      <c r="CE44" s="51">
        <f t="shared" si="41"/>
        <v>0</v>
      </c>
      <c r="CF44" s="3"/>
      <c r="CG44" s="54">
        <f t="shared" si="42"/>
        <v>0</v>
      </c>
      <c r="CH44" s="4"/>
      <c r="CI44" s="51">
        <f t="shared" si="43"/>
        <v>0</v>
      </c>
      <c r="CJ44" s="3"/>
      <c r="CK44" s="54">
        <f t="shared" si="44"/>
        <v>0</v>
      </c>
      <c r="CL44" s="4"/>
      <c r="CM44" s="51">
        <f t="shared" si="45"/>
        <v>0</v>
      </c>
      <c r="CN44" s="3"/>
      <c r="CO44" s="54">
        <f t="shared" si="46"/>
        <v>0</v>
      </c>
      <c r="CP44" s="4"/>
      <c r="CQ44" s="51">
        <f t="shared" si="47"/>
        <v>0</v>
      </c>
      <c r="CR44" s="3"/>
      <c r="CS44" s="54">
        <f t="shared" si="48"/>
        <v>0</v>
      </c>
      <c r="CT44" s="4"/>
      <c r="CU44" s="51">
        <f t="shared" si="49"/>
        <v>0</v>
      </c>
      <c r="CV44" s="3"/>
      <c r="CW44" s="54">
        <f t="shared" si="50"/>
        <v>0</v>
      </c>
      <c r="CX44" s="4"/>
      <c r="CY44" s="51">
        <f t="shared" si="51"/>
        <v>0</v>
      </c>
      <c r="CZ44" s="3"/>
      <c r="DA44" s="54">
        <f t="shared" si="52"/>
        <v>0</v>
      </c>
      <c r="DB44" s="4"/>
      <c r="DC44" s="51">
        <f t="shared" si="53"/>
        <v>0</v>
      </c>
      <c r="DD44" s="3"/>
      <c r="DE44" s="54">
        <f t="shared" si="54"/>
        <v>0</v>
      </c>
      <c r="DF44" s="4"/>
      <c r="DG44" s="51">
        <f t="shared" si="55"/>
        <v>0</v>
      </c>
      <c r="DH44" s="3"/>
      <c r="DI44" s="54">
        <f t="shared" si="56"/>
        <v>0</v>
      </c>
      <c r="DJ44" s="4"/>
      <c r="DK44" s="51">
        <f t="shared" si="57"/>
        <v>0</v>
      </c>
      <c r="DL44" s="3"/>
      <c r="DM44" s="54">
        <f t="shared" si="58"/>
        <v>0</v>
      </c>
      <c r="DN44" s="4"/>
      <c r="DO44" s="51">
        <f t="shared" si="59"/>
        <v>0</v>
      </c>
      <c r="DP44" s="3"/>
      <c r="DQ44" s="54">
        <f t="shared" si="60"/>
        <v>0</v>
      </c>
      <c r="DR44" s="4"/>
      <c r="DS44" s="51">
        <f t="shared" si="61"/>
        <v>0</v>
      </c>
      <c r="DT44" s="3"/>
      <c r="DU44" s="54">
        <f t="shared" si="62"/>
        <v>0</v>
      </c>
      <c r="DV44" s="4"/>
      <c r="DW44" s="51">
        <f t="shared" si="63"/>
        <v>0</v>
      </c>
      <c r="DX44" s="3"/>
      <c r="DY44" s="54">
        <f t="shared" si="64"/>
        <v>0</v>
      </c>
      <c r="DZ44" s="1"/>
      <c r="EA44" s="51">
        <f t="shared" si="65"/>
        <v>0</v>
      </c>
      <c r="EB44" s="3"/>
      <c r="EC44" s="54">
        <f t="shared" si="66"/>
        <v>0</v>
      </c>
      <c r="ED44" s="206">
        <f t="shared" si="68"/>
        <v>0</v>
      </c>
      <c r="EE44" s="206">
        <f t="shared" si="69"/>
        <v>0</v>
      </c>
      <c r="EF44" s="51">
        <f t="shared" si="70"/>
        <v>0</v>
      </c>
      <c r="EG44" s="203"/>
    </row>
    <row r="45" spans="1:137" s="55" customFormat="1" x14ac:dyDescent="0.2">
      <c r="A45" s="47">
        <v>10</v>
      </c>
      <c r="B45" s="48">
        <v>3</v>
      </c>
      <c r="C45" s="49" t="s">
        <v>84</v>
      </c>
      <c r="D45" s="21"/>
      <c r="E45" s="50">
        <f>VLOOKUP(C45,CostoPersonale[[Descrizione]:[Spesa di personale netta
E=A-B-C+C1-D]],10,FALSE)</f>
        <v>0</v>
      </c>
      <c r="F45" s="51">
        <f>+D45-'Costo del personale'!G41</f>
        <v>0</v>
      </c>
      <c r="G45" s="51">
        <f>VLOOKUP(C45,AltrePoste[[DESCRIZIONE]:[RETTIFICHE ALLA SPESA CORRENTE
D=A+A1+B-C]],9,FALSE)</f>
        <v>0</v>
      </c>
      <c r="H45" s="52">
        <f t="shared" si="6"/>
        <v>0</v>
      </c>
      <c r="I45" s="53" t="str">
        <f t="shared" si="67"/>
        <v/>
      </c>
      <c r="J45" s="1"/>
      <c r="K45" s="51">
        <f t="shared" si="1"/>
        <v>0</v>
      </c>
      <c r="L45" s="2"/>
      <c r="M45" s="54">
        <f t="shared" si="7"/>
        <v>0</v>
      </c>
      <c r="N45" s="1"/>
      <c r="O45" s="51">
        <f t="shared" si="2"/>
        <v>0</v>
      </c>
      <c r="P45" s="2"/>
      <c r="Q45" s="54">
        <f t="shared" si="8"/>
        <v>0</v>
      </c>
      <c r="R45" s="1"/>
      <c r="S45" s="51">
        <f t="shared" si="9"/>
        <v>0</v>
      </c>
      <c r="T45" s="2"/>
      <c r="U45" s="54">
        <f t="shared" si="10"/>
        <v>0</v>
      </c>
      <c r="V45" s="1"/>
      <c r="W45" s="51">
        <f t="shared" si="11"/>
        <v>0</v>
      </c>
      <c r="X45" s="2"/>
      <c r="Y45" s="54">
        <f t="shared" si="12"/>
        <v>0</v>
      </c>
      <c r="Z45" s="1"/>
      <c r="AA45" s="51">
        <f t="shared" si="13"/>
        <v>0</v>
      </c>
      <c r="AB45" s="2"/>
      <c r="AC45" s="54">
        <f t="shared" si="14"/>
        <v>0</v>
      </c>
      <c r="AD45" s="1"/>
      <c r="AE45" s="51">
        <f t="shared" si="15"/>
        <v>0</v>
      </c>
      <c r="AF45" s="2"/>
      <c r="AG45" s="54">
        <f t="shared" si="16"/>
        <v>0</v>
      </c>
      <c r="AH45" s="1"/>
      <c r="AI45" s="51">
        <f t="shared" si="17"/>
        <v>0</v>
      </c>
      <c r="AJ45" s="2"/>
      <c r="AK45" s="54">
        <f t="shared" si="18"/>
        <v>0</v>
      </c>
      <c r="AL45" s="1"/>
      <c r="AM45" s="51">
        <f t="shared" si="19"/>
        <v>0</v>
      </c>
      <c r="AN45" s="2"/>
      <c r="AO45" s="54">
        <f t="shared" si="20"/>
        <v>0</v>
      </c>
      <c r="AP45" s="1"/>
      <c r="AQ45" s="51">
        <f t="shared" si="21"/>
        <v>0</v>
      </c>
      <c r="AR45" s="2"/>
      <c r="AS45" s="54">
        <f t="shared" si="22"/>
        <v>0</v>
      </c>
      <c r="AT45" s="1"/>
      <c r="AU45" s="51">
        <f t="shared" si="23"/>
        <v>0</v>
      </c>
      <c r="AV45" s="2"/>
      <c r="AW45" s="54">
        <f t="shared" si="24"/>
        <v>0</v>
      </c>
      <c r="AX45" s="1"/>
      <c r="AY45" s="51">
        <f t="shared" si="25"/>
        <v>0</v>
      </c>
      <c r="AZ45" s="2"/>
      <c r="BA45" s="54">
        <f t="shared" si="26"/>
        <v>0</v>
      </c>
      <c r="BB45" s="1"/>
      <c r="BC45" s="51">
        <f t="shared" si="27"/>
        <v>0</v>
      </c>
      <c r="BD45" s="2"/>
      <c r="BE45" s="54">
        <f t="shared" si="28"/>
        <v>0</v>
      </c>
      <c r="BF45" s="1"/>
      <c r="BG45" s="51">
        <f t="shared" si="29"/>
        <v>0</v>
      </c>
      <c r="BH45" s="2"/>
      <c r="BI45" s="54">
        <f t="shared" si="30"/>
        <v>0</v>
      </c>
      <c r="BJ45" s="1"/>
      <c r="BK45" s="51">
        <f t="shared" si="31"/>
        <v>0</v>
      </c>
      <c r="BL45" s="3"/>
      <c r="BM45" s="54">
        <f t="shared" si="32"/>
        <v>0</v>
      </c>
      <c r="BN45" s="1"/>
      <c r="BO45" s="51">
        <f t="shared" si="33"/>
        <v>0</v>
      </c>
      <c r="BP45" s="3"/>
      <c r="BQ45" s="54">
        <f t="shared" si="34"/>
        <v>0</v>
      </c>
      <c r="BR45" s="1"/>
      <c r="BS45" s="51">
        <f t="shared" si="35"/>
        <v>0</v>
      </c>
      <c r="BT45" s="3"/>
      <c r="BU45" s="54">
        <f t="shared" si="36"/>
        <v>0</v>
      </c>
      <c r="BV45" s="1"/>
      <c r="BW45" s="51">
        <f t="shared" si="37"/>
        <v>0</v>
      </c>
      <c r="BX45" s="3"/>
      <c r="BY45" s="54">
        <f t="shared" si="38"/>
        <v>0</v>
      </c>
      <c r="BZ45" s="1"/>
      <c r="CA45" s="51">
        <f t="shared" si="39"/>
        <v>0</v>
      </c>
      <c r="CB45" s="3"/>
      <c r="CC45" s="54">
        <f t="shared" si="40"/>
        <v>0</v>
      </c>
      <c r="CD45" s="4"/>
      <c r="CE45" s="51">
        <f t="shared" si="41"/>
        <v>0</v>
      </c>
      <c r="CF45" s="3"/>
      <c r="CG45" s="54">
        <f t="shared" si="42"/>
        <v>0</v>
      </c>
      <c r="CH45" s="4"/>
      <c r="CI45" s="51">
        <f t="shared" si="43"/>
        <v>0</v>
      </c>
      <c r="CJ45" s="3"/>
      <c r="CK45" s="54">
        <f t="shared" si="44"/>
        <v>0</v>
      </c>
      <c r="CL45" s="4"/>
      <c r="CM45" s="51">
        <f t="shared" si="45"/>
        <v>0</v>
      </c>
      <c r="CN45" s="3"/>
      <c r="CO45" s="54">
        <f t="shared" si="46"/>
        <v>0</v>
      </c>
      <c r="CP45" s="4"/>
      <c r="CQ45" s="51">
        <f t="shared" si="47"/>
        <v>0</v>
      </c>
      <c r="CR45" s="3"/>
      <c r="CS45" s="54">
        <f t="shared" si="48"/>
        <v>0</v>
      </c>
      <c r="CT45" s="4"/>
      <c r="CU45" s="51">
        <f t="shared" si="49"/>
        <v>0</v>
      </c>
      <c r="CV45" s="3"/>
      <c r="CW45" s="54">
        <f t="shared" si="50"/>
        <v>0</v>
      </c>
      <c r="CX45" s="4"/>
      <c r="CY45" s="51">
        <f t="shared" si="51"/>
        <v>0</v>
      </c>
      <c r="CZ45" s="3"/>
      <c r="DA45" s="54">
        <f t="shared" si="52"/>
        <v>0</v>
      </c>
      <c r="DB45" s="4"/>
      <c r="DC45" s="51">
        <f t="shared" si="53"/>
        <v>0</v>
      </c>
      <c r="DD45" s="3"/>
      <c r="DE45" s="54">
        <f t="shared" si="54"/>
        <v>0</v>
      </c>
      <c r="DF45" s="4"/>
      <c r="DG45" s="51">
        <f t="shared" si="55"/>
        <v>0</v>
      </c>
      <c r="DH45" s="3"/>
      <c r="DI45" s="54">
        <f t="shared" si="56"/>
        <v>0</v>
      </c>
      <c r="DJ45" s="4"/>
      <c r="DK45" s="51">
        <f t="shared" si="57"/>
        <v>0</v>
      </c>
      <c r="DL45" s="3"/>
      <c r="DM45" s="54">
        <f t="shared" si="58"/>
        <v>0</v>
      </c>
      <c r="DN45" s="4"/>
      <c r="DO45" s="51">
        <f t="shared" si="59"/>
        <v>0</v>
      </c>
      <c r="DP45" s="3"/>
      <c r="DQ45" s="54">
        <f t="shared" si="60"/>
        <v>0</v>
      </c>
      <c r="DR45" s="4"/>
      <c r="DS45" s="51">
        <f t="shared" si="61"/>
        <v>0</v>
      </c>
      <c r="DT45" s="3"/>
      <c r="DU45" s="54">
        <f t="shared" si="62"/>
        <v>0</v>
      </c>
      <c r="DV45" s="4"/>
      <c r="DW45" s="51">
        <f t="shared" si="63"/>
        <v>0</v>
      </c>
      <c r="DX45" s="3"/>
      <c r="DY45" s="54">
        <f t="shared" si="64"/>
        <v>0</v>
      </c>
      <c r="DZ45" s="1"/>
      <c r="EA45" s="51">
        <f t="shared" si="65"/>
        <v>0</v>
      </c>
      <c r="EB45" s="3"/>
      <c r="EC45" s="54">
        <f t="shared" si="66"/>
        <v>0</v>
      </c>
      <c r="ED45" s="206">
        <f t="shared" si="68"/>
        <v>0</v>
      </c>
      <c r="EE45" s="206">
        <f t="shared" si="69"/>
        <v>0</v>
      </c>
      <c r="EF45" s="51">
        <f t="shared" si="70"/>
        <v>0</v>
      </c>
      <c r="EG45" s="203"/>
    </row>
    <row r="46" spans="1:137" s="55" customFormat="1" x14ac:dyDescent="0.2">
      <c r="A46" s="47">
        <v>10</v>
      </c>
      <c r="B46" s="56">
        <v>4</v>
      </c>
      <c r="C46" s="57" t="s">
        <v>85</v>
      </c>
      <c r="D46" s="21"/>
      <c r="E46" s="50">
        <f>VLOOKUP(C46,CostoPersonale[[Descrizione]:[Spesa di personale netta
E=A-B-C+C1-D]],10,FALSE)</f>
        <v>0</v>
      </c>
      <c r="F46" s="51">
        <f>+D46-'Costo del personale'!G42</f>
        <v>0</v>
      </c>
      <c r="G46" s="51">
        <f>VLOOKUP(C46,AltrePoste[[DESCRIZIONE]:[RETTIFICHE ALLA SPESA CORRENTE
D=A+A1+B-C]],9,FALSE)</f>
        <v>0</v>
      </c>
      <c r="H46" s="52">
        <f t="shared" si="6"/>
        <v>0</v>
      </c>
      <c r="I46" s="53" t="str">
        <f t="shared" si="67"/>
        <v/>
      </c>
      <c r="J46" s="1"/>
      <c r="K46" s="51">
        <f t="shared" si="1"/>
        <v>0</v>
      </c>
      <c r="L46" s="2"/>
      <c r="M46" s="54">
        <f t="shared" si="7"/>
        <v>0</v>
      </c>
      <c r="N46" s="1"/>
      <c r="O46" s="51">
        <f t="shared" si="2"/>
        <v>0</v>
      </c>
      <c r="P46" s="2"/>
      <c r="Q46" s="54">
        <f t="shared" si="8"/>
        <v>0</v>
      </c>
      <c r="R46" s="1"/>
      <c r="S46" s="51">
        <f t="shared" si="9"/>
        <v>0</v>
      </c>
      <c r="T46" s="2"/>
      <c r="U46" s="54">
        <f t="shared" si="10"/>
        <v>0</v>
      </c>
      <c r="V46" s="1"/>
      <c r="W46" s="51">
        <f t="shared" si="11"/>
        <v>0</v>
      </c>
      <c r="X46" s="2"/>
      <c r="Y46" s="54">
        <f t="shared" si="12"/>
        <v>0</v>
      </c>
      <c r="Z46" s="1"/>
      <c r="AA46" s="51">
        <f t="shared" si="13"/>
        <v>0</v>
      </c>
      <c r="AB46" s="2"/>
      <c r="AC46" s="54">
        <f t="shared" si="14"/>
        <v>0</v>
      </c>
      <c r="AD46" s="1"/>
      <c r="AE46" s="51">
        <f t="shared" si="15"/>
        <v>0</v>
      </c>
      <c r="AF46" s="2"/>
      <c r="AG46" s="54">
        <f t="shared" si="16"/>
        <v>0</v>
      </c>
      <c r="AH46" s="1"/>
      <c r="AI46" s="51">
        <f t="shared" si="17"/>
        <v>0</v>
      </c>
      <c r="AJ46" s="2"/>
      <c r="AK46" s="54">
        <f t="shared" si="18"/>
        <v>0</v>
      </c>
      <c r="AL46" s="1"/>
      <c r="AM46" s="51">
        <f t="shared" si="19"/>
        <v>0</v>
      </c>
      <c r="AN46" s="2"/>
      <c r="AO46" s="54">
        <f t="shared" si="20"/>
        <v>0</v>
      </c>
      <c r="AP46" s="1"/>
      <c r="AQ46" s="51">
        <f t="shared" si="21"/>
        <v>0</v>
      </c>
      <c r="AR46" s="2"/>
      <c r="AS46" s="54">
        <f t="shared" si="22"/>
        <v>0</v>
      </c>
      <c r="AT46" s="1"/>
      <c r="AU46" s="51">
        <f t="shared" si="23"/>
        <v>0</v>
      </c>
      <c r="AV46" s="2"/>
      <c r="AW46" s="54">
        <f t="shared" si="24"/>
        <v>0</v>
      </c>
      <c r="AX46" s="1"/>
      <c r="AY46" s="51">
        <f t="shared" si="25"/>
        <v>0</v>
      </c>
      <c r="AZ46" s="2"/>
      <c r="BA46" s="54">
        <f t="shared" si="26"/>
        <v>0</v>
      </c>
      <c r="BB46" s="1"/>
      <c r="BC46" s="51">
        <f t="shared" si="27"/>
        <v>0</v>
      </c>
      <c r="BD46" s="2"/>
      <c r="BE46" s="54">
        <f t="shared" si="28"/>
        <v>0</v>
      </c>
      <c r="BF46" s="1"/>
      <c r="BG46" s="51">
        <f t="shared" si="29"/>
        <v>0</v>
      </c>
      <c r="BH46" s="2"/>
      <c r="BI46" s="54">
        <f t="shared" si="30"/>
        <v>0</v>
      </c>
      <c r="BJ46" s="1"/>
      <c r="BK46" s="51">
        <f t="shared" si="31"/>
        <v>0</v>
      </c>
      <c r="BL46" s="3"/>
      <c r="BM46" s="54">
        <f t="shared" si="32"/>
        <v>0</v>
      </c>
      <c r="BN46" s="1"/>
      <c r="BO46" s="51">
        <f t="shared" si="33"/>
        <v>0</v>
      </c>
      <c r="BP46" s="3"/>
      <c r="BQ46" s="54">
        <f t="shared" si="34"/>
        <v>0</v>
      </c>
      <c r="BR46" s="1"/>
      <c r="BS46" s="51">
        <f t="shared" si="35"/>
        <v>0</v>
      </c>
      <c r="BT46" s="3"/>
      <c r="BU46" s="54">
        <f t="shared" si="36"/>
        <v>0</v>
      </c>
      <c r="BV46" s="1"/>
      <c r="BW46" s="51">
        <f t="shared" si="37"/>
        <v>0</v>
      </c>
      <c r="BX46" s="3"/>
      <c r="BY46" s="54">
        <f t="shared" si="38"/>
        <v>0</v>
      </c>
      <c r="BZ46" s="1"/>
      <c r="CA46" s="51">
        <f t="shared" si="39"/>
        <v>0</v>
      </c>
      <c r="CB46" s="3"/>
      <c r="CC46" s="54">
        <f t="shared" si="40"/>
        <v>0</v>
      </c>
      <c r="CD46" s="4"/>
      <c r="CE46" s="51">
        <f t="shared" si="41"/>
        <v>0</v>
      </c>
      <c r="CF46" s="3"/>
      <c r="CG46" s="54">
        <f t="shared" si="42"/>
        <v>0</v>
      </c>
      <c r="CH46" s="4"/>
      <c r="CI46" s="51">
        <f t="shared" si="43"/>
        <v>0</v>
      </c>
      <c r="CJ46" s="3"/>
      <c r="CK46" s="54">
        <f t="shared" si="44"/>
        <v>0</v>
      </c>
      <c r="CL46" s="4"/>
      <c r="CM46" s="51">
        <f t="shared" si="45"/>
        <v>0</v>
      </c>
      <c r="CN46" s="3"/>
      <c r="CO46" s="54">
        <f t="shared" si="46"/>
        <v>0</v>
      </c>
      <c r="CP46" s="4"/>
      <c r="CQ46" s="51">
        <f t="shared" si="47"/>
        <v>0</v>
      </c>
      <c r="CR46" s="3"/>
      <c r="CS46" s="54">
        <f t="shared" si="48"/>
        <v>0</v>
      </c>
      <c r="CT46" s="4"/>
      <c r="CU46" s="51">
        <f t="shared" si="49"/>
        <v>0</v>
      </c>
      <c r="CV46" s="3"/>
      <c r="CW46" s="54">
        <f t="shared" si="50"/>
        <v>0</v>
      </c>
      <c r="CX46" s="4"/>
      <c r="CY46" s="51">
        <f t="shared" si="51"/>
        <v>0</v>
      </c>
      <c r="CZ46" s="3"/>
      <c r="DA46" s="54">
        <f t="shared" si="52"/>
        <v>0</v>
      </c>
      <c r="DB46" s="4"/>
      <c r="DC46" s="51">
        <f t="shared" si="53"/>
        <v>0</v>
      </c>
      <c r="DD46" s="3"/>
      <c r="DE46" s="54">
        <f t="shared" si="54"/>
        <v>0</v>
      </c>
      <c r="DF46" s="4"/>
      <c r="DG46" s="51">
        <f t="shared" si="55"/>
        <v>0</v>
      </c>
      <c r="DH46" s="3"/>
      <c r="DI46" s="54">
        <f t="shared" si="56"/>
        <v>0</v>
      </c>
      <c r="DJ46" s="4"/>
      <c r="DK46" s="51">
        <f t="shared" si="57"/>
        <v>0</v>
      </c>
      <c r="DL46" s="3"/>
      <c r="DM46" s="54">
        <f t="shared" si="58"/>
        <v>0</v>
      </c>
      <c r="DN46" s="4"/>
      <c r="DO46" s="51">
        <f t="shared" si="59"/>
        <v>0</v>
      </c>
      <c r="DP46" s="3"/>
      <c r="DQ46" s="54">
        <f t="shared" si="60"/>
        <v>0</v>
      </c>
      <c r="DR46" s="4"/>
      <c r="DS46" s="51">
        <f t="shared" si="61"/>
        <v>0</v>
      </c>
      <c r="DT46" s="3"/>
      <c r="DU46" s="54">
        <f t="shared" si="62"/>
        <v>0</v>
      </c>
      <c r="DV46" s="4"/>
      <c r="DW46" s="51">
        <f t="shared" si="63"/>
        <v>0</v>
      </c>
      <c r="DX46" s="3"/>
      <c r="DY46" s="54">
        <f t="shared" si="64"/>
        <v>0</v>
      </c>
      <c r="DZ46" s="1"/>
      <c r="EA46" s="51">
        <f t="shared" si="65"/>
        <v>0</v>
      </c>
      <c r="EB46" s="3"/>
      <c r="EC46" s="54">
        <f t="shared" si="66"/>
        <v>0</v>
      </c>
      <c r="ED46" s="206">
        <f t="shared" si="68"/>
        <v>0</v>
      </c>
      <c r="EE46" s="206">
        <f t="shared" si="69"/>
        <v>0</v>
      </c>
      <c r="EF46" s="51">
        <f t="shared" si="70"/>
        <v>0</v>
      </c>
      <c r="EG46" s="203"/>
    </row>
    <row r="47" spans="1:137" s="55" customFormat="1" x14ac:dyDescent="0.2">
      <c r="A47" s="47">
        <v>10</v>
      </c>
      <c r="B47" s="48">
        <v>5</v>
      </c>
      <c r="C47" s="49" t="s">
        <v>86</v>
      </c>
      <c r="D47" s="21"/>
      <c r="E47" s="50">
        <f>VLOOKUP(C47,CostoPersonale[[Descrizione]:[Spesa di personale netta
E=A-B-C+C1-D]],10,FALSE)</f>
        <v>0</v>
      </c>
      <c r="F47" s="51">
        <f>+D47-'Costo del personale'!G43</f>
        <v>0</v>
      </c>
      <c r="G47" s="51">
        <f>VLOOKUP(C47,AltrePoste[[DESCRIZIONE]:[RETTIFICHE ALLA SPESA CORRENTE
D=A+A1+B-C]],9,FALSE)</f>
        <v>0</v>
      </c>
      <c r="H47" s="52">
        <f t="shared" si="6"/>
        <v>0</v>
      </c>
      <c r="I47" s="53" t="str">
        <f t="shared" si="67"/>
        <v/>
      </c>
      <c r="J47" s="1"/>
      <c r="K47" s="51">
        <f t="shared" si="1"/>
        <v>0</v>
      </c>
      <c r="L47" s="2"/>
      <c r="M47" s="54">
        <f t="shared" si="7"/>
        <v>0</v>
      </c>
      <c r="N47" s="1"/>
      <c r="O47" s="51">
        <f t="shared" si="2"/>
        <v>0</v>
      </c>
      <c r="P47" s="2"/>
      <c r="Q47" s="54">
        <f t="shared" si="8"/>
        <v>0</v>
      </c>
      <c r="R47" s="1"/>
      <c r="S47" s="51">
        <f t="shared" si="9"/>
        <v>0</v>
      </c>
      <c r="T47" s="2"/>
      <c r="U47" s="54">
        <f t="shared" si="10"/>
        <v>0</v>
      </c>
      <c r="V47" s="1"/>
      <c r="W47" s="51">
        <f t="shared" si="11"/>
        <v>0</v>
      </c>
      <c r="X47" s="2"/>
      <c r="Y47" s="54">
        <f t="shared" si="12"/>
        <v>0</v>
      </c>
      <c r="Z47" s="1"/>
      <c r="AA47" s="51">
        <f t="shared" si="13"/>
        <v>0</v>
      </c>
      <c r="AB47" s="2"/>
      <c r="AC47" s="54">
        <f t="shared" si="14"/>
        <v>0</v>
      </c>
      <c r="AD47" s="1"/>
      <c r="AE47" s="51">
        <f t="shared" si="15"/>
        <v>0</v>
      </c>
      <c r="AF47" s="2"/>
      <c r="AG47" s="54">
        <f t="shared" si="16"/>
        <v>0</v>
      </c>
      <c r="AH47" s="1"/>
      <c r="AI47" s="51">
        <f t="shared" si="17"/>
        <v>0</v>
      </c>
      <c r="AJ47" s="2"/>
      <c r="AK47" s="54">
        <f t="shared" si="18"/>
        <v>0</v>
      </c>
      <c r="AL47" s="1"/>
      <c r="AM47" s="51">
        <f t="shared" si="19"/>
        <v>0</v>
      </c>
      <c r="AN47" s="2"/>
      <c r="AO47" s="54">
        <f t="shared" si="20"/>
        <v>0</v>
      </c>
      <c r="AP47" s="1"/>
      <c r="AQ47" s="51">
        <f t="shared" si="21"/>
        <v>0</v>
      </c>
      <c r="AR47" s="2"/>
      <c r="AS47" s="54">
        <f t="shared" si="22"/>
        <v>0</v>
      </c>
      <c r="AT47" s="1"/>
      <c r="AU47" s="51">
        <f t="shared" si="23"/>
        <v>0</v>
      </c>
      <c r="AV47" s="2"/>
      <c r="AW47" s="54">
        <f t="shared" si="24"/>
        <v>0</v>
      </c>
      <c r="AX47" s="1"/>
      <c r="AY47" s="51">
        <f t="shared" si="25"/>
        <v>0</v>
      </c>
      <c r="AZ47" s="2"/>
      <c r="BA47" s="54">
        <f t="shared" si="26"/>
        <v>0</v>
      </c>
      <c r="BB47" s="1"/>
      <c r="BC47" s="51">
        <f t="shared" si="27"/>
        <v>0</v>
      </c>
      <c r="BD47" s="2"/>
      <c r="BE47" s="54">
        <f t="shared" si="28"/>
        <v>0</v>
      </c>
      <c r="BF47" s="1"/>
      <c r="BG47" s="51">
        <f t="shared" si="29"/>
        <v>0</v>
      </c>
      <c r="BH47" s="2"/>
      <c r="BI47" s="54">
        <f t="shared" si="30"/>
        <v>0</v>
      </c>
      <c r="BJ47" s="1"/>
      <c r="BK47" s="51">
        <f t="shared" si="31"/>
        <v>0</v>
      </c>
      <c r="BL47" s="3"/>
      <c r="BM47" s="54">
        <f t="shared" si="32"/>
        <v>0</v>
      </c>
      <c r="BN47" s="1"/>
      <c r="BO47" s="51">
        <f t="shared" si="33"/>
        <v>0</v>
      </c>
      <c r="BP47" s="3"/>
      <c r="BQ47" s="54">
        <f t="shared" si="34"/>
        <v>0</v>
      </c>
      <c r="BR47" s="1"/>
      <c r="BS47" s="51">
        <f t="shared" si="35"/>
        <v>0</v>
      </c>
      <c r="BT47" s="3"/>
      <c r="BU47" s="54">
        <f t="shared" si="36"/>
        <v>0</v>
      </c>
      <c r="BV47" s="1"/>
      <c r="BW47" s="51">
        <f t="shared" si="37"/>
        <v>0</v>
      </c>
      <c r="BX47" s="3"/>
      <c r="BY47" s="54">
        <f t="shared" si="38"/>
        <v>0</v>
      </c>
      <c r="BZ47" s="1"/>
      <c r="CA47" s="51">
        <f t="shared" si="39"/>
        <v>0</v>
      </c>
      <c r="CB47" s="3"/>
      <c r="CC47" s="54">
        <f t="shared" si="40"/>
        <v>0</v>
      </c>
      <c r="CD47" s="4"/>
      <c r="CE47" s="51">
        <f t="shared" si="41"/>
        <v>0</v>
      </c>
      <c r="CF47" s="3"/>
      <c r="CG47" s="54">
        <f t="shared" si="42"/>
        <v>0</v>
      </c>
      <c r="CH47" s="4"/>
      <c r="CI47" s="51">
        <f t="shared" si="43"/>
        <v>0</v>
      </c>
      <c r="CJ47" s="3"/>
      <c r="CK47" s="54">
        <f t="shared" si="44"/>
        <v>0</v>
      </c>
      <c r="CL47" s="4"/>
      <c r="CM47" s="51">
        <f t="shared" si="45"/>
        <v>0</v>
      </c>
      <c r="CN47" s="3"/>
      <c r="CO47" s="54">
        <f t="shared" si="46"/>
        <v>0</v>
      </c>
      <c r="CP47" s="4"/>
      <c r="CQ47" s="51">
        <f t="shared" si="47"/>
        <v>0</v>
      </c>
      <c r="CR47" s="3"/>
      <c r="CS47" s="54">
        <f t="shared" si="48"/>
        <v>0</v>
      </c>
      <c r="CT47" s="4"/>
      <c r="CU47" s="51">
        <f t="shared" si="49"/>
        <v>0</v>
      </c>
      <c r="CV47" s="3"/>
      <c r="CW47" s="54">
        <f t="shared" si="50"/>
        <v>0</v>
      </c>
      <c r="CX47" s="4"/>
      <c r="CY47" s="51">
        <f t="shared" si="51"/>
        <v>0</v>
      </c>
      <c r="CZ47" s="3"/>
      <c r="DA47" s="54">
        <f t="shared" si="52"/>
        <v>0</v>
      </c>
      <c r="DB47" s="4"/>
      <c r="DC47" s="51">
        <f t="shared" si="53"/>
        <v>0</v>
      </c>
      <c r="DD47" s="3"/>
      <c r="DE47" s="54">
        <f t="shared" si="54"/>
        <v>0</v>
      </c>
      <c r="DF47" s="4"/>
      <c r="DG47" s="51">
        <f t="shared" si="55"/>
        <v>0</v>
      </c>
      <c r="DH47" s="3"/>
      <c r="DI47" s="54">
        <f t="shared" si="56"/>
        <v>0</v>
      </c>
      <c r="DJ47" s="4"/>
      <c r="DK47" s="51">
        <f t="shared" si="57"/>
        <v>0</v>
      </c>
      <c r="DL47" s="3"/>
      <c r="DM47" s="54">
        <f t="shared" si="58"/>
        <v>0</v>
      </c>
      <c r="DN47" s="4"/>
      <c r="DO47" s="51">
        <f t="shared" si="59"/>
        <v>0</v>
      </c>
      <c r="DP47" s="3"/>
      <c r="DQ47" s="54">
        <f t="shared" si="60"/>
        <v>0</v>
      </c>
      <c r="DR47" s="4"/>
      <c r="DS47" s="51">
        <f t="shared" si="61"/>
        <v>0</v>
      </c>
      <c r="DT47" s="3"/>
      <c r="DU47" s="54">
        <f t="shared" si="62"/>
        <v>0</v>
      </c>
      <c r="DV47" s="4"/>
      <c r="DW47" s="51">
        <f t="shared" si="63"/>
        <v>0</v>
      </c>
      <c r="DX47" s="3"/>
      <c r="DY47" s="54">
        <f t="shared" si="64"/>
        <v>0</v>
      </c>
      <c r="DZ47" s="1"/>
      <c r="EA47" s="51">
        <f t="shared" si="65"/>
        <v>0</v>
      </c>
      <c r="EB47" s="3"/>
      <c r="EC47" s="54">
        <f t="shared" si="66"/>
        <v>0</v>
      </c>
      <c r="ED47" s="206">
        <f t="shared" si="68"/>
        <v>0</v>
      </c>
      <c r="EE47" s="206">
        <f t="shared" si="69"/>
        <v>0</v>
      </c>
      <c r="EF47" s="51">
        <f t="shared" si="70"/>
        <v>0</v>
      </c>
      <c r="EG47" s="203"/>
    </row>
    <row r="48" spans="1:137" s="55" customFormat="1" x14ac:dyDescent="0.2">
      <c r="A48" s="47">
        <v>11</v>
      </c>
      <c r="B48" s="56">
        <v>1</v>
      </c>
      <c r="C48" s="57" t="s">
        <v>87</v>
      </c>
      <c r="D48" s="21"/>
      <c r="E48" s="50">
        <f>VLOOKUP(C48,CostoPersonale[[Descrizione]:[Spesa di personale netta
E=A-B-C+C1-D]],10,FALSE)</f>
        <v>0</v>
      </c>
      <c r="F48" s="51">
        <f>+D48-'Costo del personale'!G44</f>
        <v>0</v>
      </c>
      <c r="G48" s="51">
        <f>VLOOKUP(C48,AltrePoste[[DESCRIZIONE]:[RETTIFICHE ALLA SPESA CORRENTE
D=A+A1+B-C]],9,FALSE)</f>
        <v>0</v>
      </c>
      <c r="H48" s="52">
        <f t="shared" si="6"/>
        <v>0</v>
      </c>
      <c r="I48" s="53" t="str">
        <f t="shared" si="67"/>
        <v/>
      </c>
      <c r="J48" s="1"/>
      <c r="K48" s="51">
        <f t="shared" si="1"/>
        <v>0</v>
      </c>
      <c r="L48" s="2"/>
      <c r="M48" s="54">
        <f t="shared" si="7"/>
        <v>0</v>
      </c>
      <c r="N48" s="1"/>
      <c r="O48" s="51">
        <f t="shared" si="2"/>
        <v>0</v>
      </c>
      <c r="P48" s="2"/>
      <c r="Q48" s="54">
        <f t="shared" si="8"/>
        <v>0</v>
      </c>
      <c r="R48" s="1"/>
      <c r="S48" s="51">
        <f t="shared" si="9"/>
        <v>0</v>
      </c>
      <c r="T48" s="2"/>
      <c r="U48" s="54">
        <f t="shared" si="10"/>
        <v>0</v>
      </c>
      <c r="V48" s="1"/>
      <c r="W48" s="51">
        <f t="shared" si="11"/>
        <v>0</v>
      </c>
      <c r="X48" s="2"/>
      <c r="Y48" s="54">
        <f t="shared" si="12"/>
        <v>0</v>
      </c>
      <c r="Z48" s="1"/>
      <c r="AA48" s="51">
        <f t="shared" si="13"/>
        <v>0</v>
      </c>
      <c r="AB48" s="2"/>
      <c r="AC48" s="54">
        <f t="shared" si="14"/>
        <v>0</v>
      </c>
      <c r="AD48" s="1"/>
      <c r="AE48" s="51">
        <f t="shared" si="15"/>
        <v>0</v>
      </c>
      <c r="AF48" s="2"/>
      <c r="AG48" s="54">
        <f t="shared" si="16"/>
        <v>0</v>
      </c>
      <c r="AH48" s="1"/>
      <c r="AI48" s="51">
        <f t="shared" si="17"/>
        <v>0</v>
      </c>
      <c r="AJ48" s="2"/>
      <c r="AK48" s="54">
        <f t="shared" si="18"/>
        <v>0</v>
      </c>
      <c r="AL48" s="1"/>
      <c r="AM48" s="51">
        <f t="shared" si="19"/>
        <v>0</v>
      </c>
      <c r="AN48" s="2"/>
      <c r="AO48" s="54">
        <f t="shared" si="20"/>
        <v>0</v>
      </c>
      <c r="AP48" s="1"/>
      <c r="AQ48" s="51">
        <f t="shared" si="21"/>
        <v>0</v>
      </c>
      <c r="AR48" s="2"/>
      <c r="AS48" s="54">
        <f t="shared" si="22"/>
        <v>0</v>
      </c>
      <c r="AT48" s="1"/>
      <c r="AU48" s="51">
        <f t="shared" si="23"/>
        <v>0</v>
      </c>
      <c r="AV48" s="2"/>
      <c r="AW48" s="54">
        <f t="shared" si="24"/>
        <v>0</v>
      </c>
      <c r="AX48" s="1"/>
      <c r="AY48" s="51">
        <f t="shared" si="25"/>
        <v>0</v>
      </c>
      <c r="AZ48" s="2"/>
      <c r="BA48" s="54">
        <f t="shared" si="26"/>
        <v>0</v>
      </c>
      <c r="BB48" s="1"/>
      <c r="BC48" s="51">
        <f t="shared" si="27"/>
        <v>0</v>
      </c>
      <c r="BD48" s="2"/>
      <c r="BE48" s="54">
        <f t="shared" si="28"/>
        <v>0</v>
      </c>
      <c r="BF48" s="1"/>
      <c r="BG48" s="51">
        <f t="shared" si="29"/>
        <v>0</v>
      </c>
      <c r="BH48" s="2"/>
      <c r="BI48" s="54">
        <f t="shared" si="30"/>
        <v>0</v>
      </c>
      <c r="BJ48" s="1"/>
      <c r="BK48" s="51">
        <f t="shared" si="31"/>
        <v>0</v>
      </c>
      <c r="BL48" s="3"/>
      <c r="BM48" s="54">
        <f t="shared" si="32"/>
        <v>0</v>
      </c>
      <c r="BN48" s="1"/>
      <c r="BO48" s="51">
        <f t="shared" si="33"/>
        <v>0</v>
      </c>
      <c r="BP48" s="3"/>
      <c r="BQ48" s="54">
        <f t="shared" si="34"/>
        <v>0</v>
      </c>
      <c r="BR48" s="1"/>
      <c r="BS48" s="51">
        <f t="shared" si="35"/>
        <v>0</v>
      </c>
      <c r="BT48" s="3"/>
      <c r="BU48" s="54">
        <f t="shared" si="36"/>
        <v>0</v>
      </c>
      <c r="BV48" s="1"/>
      <c r="BW48" s="51">
        <f t="shared" si="37"/>
        <v>0</v>
      </c>
      <c r="BX48" s="3"/>
      <c r="BY48" s="54">
        <f t="shared" si="38"/>
        <v>0</v>
      </c>
      <c r="BZ48" s="1"/>
      <c r="CA48" s="51">
        <f t="shared" si="39"/>
        <v>0</v>
      </c>
      <c r="CB48" s="3"/>
      <c r="CC48" s="54">
        <f t="shared" si="40"/>
        <v>0</v>
      </c>
      <c r="CD48" s="4"/>
      <c r="CE48" s="51">
        <f t="shared" si="41"/>
        <v>0</v>
      </c>
      <c r="CF48" s="3"/>
      <c r="CG48" s="54">
        <f t="shared" si="42"/>
        <v>0</v>
      </c>
      <c r="CH48" s="4"/>
      <c r="CI48" s="51">
        <f t="shared" si="43"/>
        <v>0</v>
      </c>
      <c r="CJ48" s="3"/>
      <c r="CK48" s="54">
        <f t="shared" si="44"/>
        <v>0</v>
      </c>
      <c r="CL48" s="4"/>
      <c r="CM48" s="51">
        <f t="shared" si="45"/>
        <v>0</v>
      </c>
      <c r="CN48" s="3"/>
      <c r="CO48" s="54">
        <f t="shared" si="46"/>
        <v>0</v>
      </c>
      <c r="CP48" s="4"/>
      <c r="CQ48" s="51">
        <f t="shared" si="47"/>
        <v>0</v>
      </c>
      <c r="CR48" s="3"/>
      <c r="CS48" s="54">
        <f t="shared" si="48"/>
        <v>0</v>
      </c>
      <c r="CT48" s="4"/>
      <c r="CU48" s="51">
        <f t="shared" si="49"/>
        <v>0</v>
      </c>
      <c r="CV48" s="3"/>
      <c r="CW48" s="54">
        <f t="shared" si="50"/>
        <v>0</v>
      </c>
      <c r="CX48" s="4"/>
      <c r="CY48" s="51">
        <f t="shared" si="51"/>
        <v>0</v>
      </c>
      <c r="CZ48" s="3"/>
      <c r="DA48" s="54">
        <f t="shared" si="52"/>
        <v>0</v>
      </c>
      <c r="DB48" s="4"/>
      <c r="DC48" s="51">
        <f t="shared" si="53"/>
        <v>0</v>
      </c>
      <c r="DD48" s="3"/>
      <c r="DE48" s="54">
        <f t="shared" si="54"/>
        <v>0</v>
      </c>
      <c r="DF48" s="4"/>
      <c r="DG48" s="51">
        <f t="shared" si="55"/>
        <v>0</v>
      </c>
      <c r="DH48" s="3"/>
      <c r="DI48" s="54">
        <f t="shared" si="56"/>
        <v>0</v>
      </c>
      <c r="DJ48" s="4"/>
      <c r="DK48" s="51">
        <f t="shared" si="57"/>
        <v>0</v>
      </c>
      <c r="DL48" s="3"/>
      <c r="DM48" s="54">
        <f t="shared" si="58"/>
        <v>0</v>
      </c>
      <c r="DN48" s="4"/>
      <c r="DO48" s="51">
        <f t="shared" si="59"/>
        <v>0</v>
      </c>
      <c r="DP48" s="3"/>
      <c r="DQ48" s="54">
        <f t="shared" si="60"/>
        <v>0</v>
      </c>
      <c r="DR48" s="4"/>
      <c r="DS48" s="51">
        <f t="shared" si="61"/>
        <v>0</v>
      </c>
      <c r="DT48" s="3"/>
      <c r="DU48" s="54">
        <f t="shared" si="62"/>
        <v>0</v>
      </c>
      <c r="DV48" s="4"/>
      <c r="DW48" s="51">
        <f t="shared" si="63"/>
        <v>0</v>
      </c>
      <c r="DX48" s="3"/>
      <c r="DY48" s="54">
        <f t="shared" si="64"/>
        <v>0</v>
      </c>
      <c r="DZ48" s="1"/>
      <c r="EA48" s="51">
        <f t="shared" si="65"/>
        <v>0</v>
      </c>
      <c r="EB48" s="3"/>
      <c r="EC48" s="54">
        <f t="shared" si="66"/>
        <v>0</v>
      </c>
      <c r="ED48" s="206">
        <f t="shared" si="68"/>
        <v>0</v>
      </c>
      <c r="EE48" s="206">
        <f t="shared" si="69"/>
        <v>0</v>
      </c>
      <c r="EF48" s="51">
        <f t="shared" si="70"/>
        <v>0</v>
      </c>
      <c r="EG48" s="203"/>
    </row>
    <row r="49" spans="1:137" s="55" customFormat="1" ht="24" x14ac:dyDescent="0.2">
      <c r="A49" s="47">
        <v>11</v>
      </c>
      <c r="B49" s="48">
        <v>2</v>
      </c>
      <c r="C49" s="49" t="s">
        <v>88</v>
      </c>
      <c r="D49" s="21"/>
      <c r="E49" s="50">
        <f>VLOOKUP(C49,CostoPersonale[[Descrizione]:[Spesa di personale netta
E=A-B-C+C1-D]],10,FALSE)</f>
        <v>0</v>
      </c>
      <c r="F49" s="51">
        <f>+D49-'Costo del personale'!G45</f>
        <v>0</v>
      </c>
      <c r="G49" s="51">
        <f>VLOOKUP(C49,AltrePoste[[DESCRIZIONE]:[RETTIFICHE ALLA SPESA CORRENTE
D=A+A1+B-C]],9,FALSE)</f>
        <v>0</v>
      </c>
      <c r="H49" s="52">
        <f t="shared" si="6"/>
        <v>0</v>
      </c>
      <c r="I49" s="53" t="str">
        <f t="shared" si="67"/>
        <v/>
      </c>
      <c r="J49" s="1"/>
      <c r="K49" s="51">
        <f t="shared" si="1"/>
        <v>0</v>
      </c>
      <c r="L49" s="2"/>
      <c r="M49" s="54">
        <f t="shared" si="7"/>
        <v>0</v>
      </c>
      <c r="N49" s="1"/>
      <c r="O49" s="51">
        <f t="shared" si="2"/>
        <v>0</v>
      </c>
      <c r="P49" s="2"/>
      <c r="Q49" s="54">
        <f t="shared" si="8"/>
        <v>0</v>
      </c>
      <c r="R49" s="1"/>
      <c r="S49" s="51">
        <f t="shared" si="9"/>
        <v>0</v>
      </c>
      <c r="T49" s="2"/>
      <c r="U49" s="54">
        <f t="shared" si="10"/>
        <v>0</v>
      </c>
      <c r="V49" s="1"/>
      <c r="W49" s="51">
        <f t="shared" si="11"/>
        <v>0</v>
      </c>
      <c r="X49" s="2"/>
      <c r="Y49" s="54">
        <f t="shared" si="12"/>
        <v>0</v>
      </c>
      <c r="Z49" s="1"/>
      <c r="AA49" s="51">
        <f t="shared" si="13"/>
        <v>0</v>
      </c>
      <c r="AB49" s="2"/>
      <c r="AC49" s="54">
        <f t="shared" si="14"/>
        <v>0</v>
      </c>
      <c r="AD49" s="1"/>
      <c r="AE49" s="51">
        <f t="shared" si="15"/>
        <v>0</v>
      </c>
      <c r="AF49" s="2"/>
      <c r="AG49" s="54">
        <f t="shared" si="16"/>
        <v>0</v>
      </c>
      <c r="AH49" s="1"/>
      <c r="AI49" s="51">
        <f t="shared" si="17"/>
        <v>0</v>
      </c>
      <c r="AJ49" s="2"/>
      <c r="AK49" s="54">
        <f t="shared" si="18"/>
        <v>0</v>
      </c>
      <c r="AL49" s="1"/>
      <c r="AM49" s="51">
        <f t="shared" si="19"/>
        <v>0</v>
      </c>
      <c r="AN49" s="2"/>
      <c r="AO49" s="54">
        <f t="shared" si="20"/>
        <v>0</v>
      </c>
      <c r="AP49" s="1"/>
      <c r="AQ49" s="51">
        <f t="shared" si="21"/>
        <v>0</v>
      </c>
      <c r="AR49" s="2"/>
      <c r="AS49" s="54">
        <f t="shared" si="22"/>
        <v>0</v>
      </c>
      <c r="AT49" s="1"/>
      <c r="AU49" s="51">
        <f t="shared" si="23"/>
        <v>0</v>
      </c>
      <c r="AV49" s="2"/>
      <c r="AW49" s="54">
        <f t="shared" si="24"/>
        <v>0</v>
      </c>
      <c r="AX49" s="1"/>
      <c r="AY49" s="51">
        <f t="shared" si="25"/>
        <v>0</v>
      </c>
      <c r="AZ49" s="2"/>
      <c r="BA49" s="54">
        <f t="shared" si="26"/>
        <v>0</v>
      </c>
      <c r="BB49" s="1"/>
      <c r="BC49" s="51">
        <f t="shared" si="27"/>
        <v>0</v>
      </c>
      <c r="BD49" s="2"/>
      <c r="BE49" s="54">
        <f t="shared" si="28"/>
        <v>0</v>
      </c>
      <c r="BF49" s="1"/>
      <c r="BG49" s="51">
        <f t="shared" si="29"/>
        <v>0</v>
      </c>
      <c r="BH49" s="2"/>
      <c r="BI49" s="54">
        <f t="shared" si="30"/>
        <v>0</v>
      </c>
      <c r="BJ49" s="1"/>
      <c r="BK49" s="51">
        <f t="shared" si="31"/>
        <v>0</v>
      </c>
      <c r="BL49" s="3"/>
      <c r="BM49" s="54">
        <f t="shared" si="32"/>
        <v>0</v>
      </c>
      <c r="BN49" s="1"/>
      <c r="BO49" s="51">
        <f t="shared" si="33"/>
        <v>0</v>
      </c>
      <c r="BP49" s="3"/>
      <c r="BQ49" s="54">
        <f t="shared" si="34"/>
        <v>0</v>
      </c>
      <c r="BR49" s="1"/>
      <c r="BS49" s="51">
        <f t="shared" si="35"/>
        <v>0</v>
      </c>
      <c r="BT49" s="3"/>
      <c r="BU49" s="54">
        <f t="shared" si="36"/>
        <v>0</v>
      </c>
      <c r="BV49" s="1"/>
      <c r="BW49" s="51">
        <f t="shared" si="37"/>
        <v>0</v>
      </c>
      <c r="BX49" s="3"/>
      <c r="BY49" s="54">
        <f t="shared" si="38"/>
        <v>0</v>
      </c>
      <c r="BZ49" s="1"/>
      <c r="CA49" s="51">
        <f t="shared" si="39"/>
        <v>0</v>
      </c>
      <c r="CB49" s="3"/>
      <c r="CC49" s="54">
        <f t="shared" si="40"/>
        <v>0</v>
      </c>
      <c r="CD49" s="4"/>
      <c r="CE49" s="51">
        <f t="shared" si="41"/>
        <v>0</v>
      </c>
      <c r="CF49" s="3"/>
      <c r="CG49" s="54">
        <f t="shared" si="42"/>
        <v>0</v>
      </c>
      <c r="CH49" s="4"/>
      <c r="CI49" s="51">
        <f t="shared" si="43"/>
        <v>0</v>
      </c>
      <c r="CJ49" s="3"/>
      <c r="CK49" s="54">
        <f t="shared" si="44"/>
        <v>0</v>
      </c>
      <c r="CL49" s="4"/>
      <c r="CM49" s="51">
        <f t="shared" si="45"/>
        <v>0</v>
      </c>
      <c r="CN49" s="3"/>
      <c r="CO49" s="54">
        <f t="shared" si="46"/>
        <v>0</v>
      </c>
      <c r="CP49" s="4"/>
      <c r="CQ49" s="51">
        <f t="shared" si="47"/>
        <v>0</v>
      </c>
      <c r="CR49" s="3"/>
      <c r="CS49" s="54">
        <f t="shared" si="48"/>
        <v>0</v>
      </c>
      <c r="CT49" s="4"/>
      <c r="CU49" s="51">
        <f t="shared" si="49"/>
        <v>0</v>
      </c>
      <c r="CV49" s="3"/>
      <c r="CW49" s="54">
        <f t="shared" si="50"/>
        <v>0</v>
      </c>
      <c r="CX49" s="4"/>
      <c r="CY49" s="51">
        <f t="shared" si="51"/>
        <v>0</v>
      </c>
      <c r="CZ49" s="3"/>
      <c r="DA49" s="54">
        <f t="shared" si="52"/>
        <v>0</v>
      </c>
      <c r="DB49" s="4"/>
      <c r="DC49" s="51">
        <f t="shared" si="53"/>
        <v>0</v>
      </c>
      <c r="DD49" s="3"/>
      <c r="DE49" s="54">
        <f t="shared" si="54"/>
        <v>0</v>
      </c>
      <c r="DF49" s="4"/>
      <c r="DG49" s="51">
        <f t="shared" si="55"/>
        <v>0</v>
      </c>
      <c r="DH49" s="3"/>
      <c r="DI49" s="54">
        <f t="shared" si="56"/>
        <v>0</v>
      </c>
      <c r="DJ49" s="4"/>
      <c r="DK49" s="51">
        <f t="shared" si="57"/>
        <v>0</v>
      </c>
      <c r="DL49" s="3"/>
      <c r="DM49" s="54">
        <f t="shared" si="58"/>
        <v>0</v>
      </c>
      <c r="DN49" s="4"/>
      <c r="DO49" s="51">
        <f t="shared" si="59"/>
        <v>0</v>
      </c>
      <c r="DP49" s="3"/>
      <c r="DQ49" s="54">
        <f t="shared" si="60"/>
        <v>0</v>
      </c>
      <c r="DR49" s="4"/>
      <c r="DS49" s="51">
        <f t="shared" si="61"/>
        <v>0</v>
      </c>
      <c r="DT49" s="3"/>
      <c r="DU49" s="54">
        <f t="shared" si="62"/>
        <v>0</v>
      </c>
      <c r="DV49" s="4"/>
      <c r="DW49" s="51">
        <f t="shared" si="63"/>
        <v>0</v>
      </c>
      <c r="DX49" s="3"/>
      <c r="DY49" s="54">
        <f t="shared" si="64"/>
        <v>0</v>
      </c>
      <c r="DZ49" s="1"/>
      <c r="EA49" s="51">
        <f t="shared" si="65"/>
        <v>0</v>
      </c>
      <c r="EB49" s="3"/>
      <c r="EC49" s="54">
        <f t="shared" si="66"/>
        <v>0</v>
      </c>
      <c r="ED49" s="206">
        <f t="shared" si="68"/>
        <v>0</v>
      </c>
      <c r="EE49" s="206">
        <f t="shared" si="69"/>
        <v>0</v>
      </c>
      <c r="EF49" s="51">
        <f t="shared" si="70"/>
        <v>0</v>
      </c>
      <c r="EG49" s="203"/>
    </row>
    <row r="50" spans="1:137" s="55" customFormat="1" ht="24" x14ac:dyDescent="0.2">
      <c r="A50" s="47">
        <v>12</v>
      </c>
      <c r="B50" s="56">
        <v>1</v>
      </c>
      <c r="C50" s="57" t="s">
        <v>89</v>
      </c>
      <c r="D50" s="21"/>
      <c r="E50" s="50">
        <f>VLOOKUP(C50,CostoPersonale[[Descrizione]:[Spesa di personale netta
E=A-B-C+C1-D]],10,FALSE)</f>
        <v>0</v>
      </c>
      <c r="F50" s="51">
        <f>+D50-'Costo del personale'!G46</f>
        <v>0</v>
      </c>
      <c r="G50" s="51">
        <f>VLOOKUP(C50,AltrePoste[[DESCRIZIONE]:[RETTIFICHE ALLA SPESA CORRENTE
D=A+A1+B-C]],9,FALSE)</f>
        <v>0</v>
      </c>
      <c r="H50" s="52">
        <f t="shared" si="6"/>
        <v>0</v>
      </c>
      <c r="I50" s="53" t="str">
        <f t="shared" si="67"/>
        <v/>
      </c>
      <c r="J50" s="1"/>
      <c r="K50" s="51">
        <f t="shared" si="1"/>
        <v>0</v>
      </c>
      <c r="L50" s="2"/>
      <c r="M50" s="54">
        <f t="shared" si="7"/>
        <v>0</v>
      </c>
      <c r="N50" s="1"/>
      <c r="O50" s="51">
        <f t="shared" si="2"/>
        <v>0</v>
      </c>
      <c r="P50" s="2"/>
      <c r="Q50" s="54">
        <f t="shared" si="8"/>
        <v>0</v>
      </c>
      <c r="R50" s="1"/>
      <c r="S50" s="51">
        <f t="shared" si="9"/>
        <v>0</v>
      </c>
      <c r="T50" s="2"/>
      <c r="U50" s="54">
        <f t="shared" si="10"/>
        <v>0</v>
      </c>
      <c r="V50" s="1"/>
      <c r="W50" s="51">
        <f t="shared" si="11"/>
        <v>0</v>
      </c>
      <c r="X50" s="2"/>
      <c r="Y50" s="54">
        <f t="shared" si="12"/>
        <v>0</v>
      </c>
      <c r="Z50" s="1"/>
      <c r="AA50" s="51">
        <f t="shared" si="13"/>
        <v>0</v>
      </c>
      <c r="AB50" s="2"/>
      <c r="AC50" s="54">
        <f t="shared" si="14"/>
        <v>0</v>
      </c>
      <c r="AD50" s="1"/>
      <c r="AE50" s="51">
        <f t="shared" si="15"/>
        <v>0</v>
      </c>
      <c r="AF50" s="2"/>
      <c r="AG50" s="54">
        <f t="shared" si="16"/>
        <v>0</v>
      </c>
      <c r="AH50" s="1"/>
      <c r="AI50" s="51">
        <f t="shared" si="17"/>
        <v>0</v>
      </c>
      <c r="AJ50" s="2"/>
      <c r="AK50" s="54">
        <f t="shared" si="18"/>
        <v>0</v>
      </c>
      <c r="AL50" s="1"/>
      <c r="AM50" s="51">
        <f t="shared" si="19"/>
        <v>0</v>
      </c>
      <c r="AN50" s="2"/>
      <c r="AO50" s="54">
        <f t="shared" si="20"/>
        <v>0</v>
      </c>
      <c r="AP50" s="1"/>
      <c r="AQ50" s="51">
        <f t="shared" si="21"/>
        <v>0</v>
      </c>
      <c r="AR50" s="2"/>
      <c r="AS50" s="54">
        <f t="shared" si="22"/>
        <v>0</v>
      </c>
      <c r="AT50" s="1"/>
      <c r="AU50" s="51">
        <f t="shared" si="23"/>
        <v>0</v>
      </c>
      <c r="AV50" s="2"/>
      <c r="AW50" s="54">
        <f t="shared" si="24"/>
        <v>0</v>
      </c>
      <c r="AX50" s="1"/>
      <c r="AY50" s="51">
        <f t="shared" si="25"/>
        <v>0</v>
      </c>
      <c r="AZ50" s="2"/>
      <c r="BA50" s="54">
        <f t="shared" si="26"/>
        <v>0</v>
      </c>
      <c r="BB50" s="1"/>
      <c r="BC50" s="51">
        <f t="shared" si="27"/>
        <v>0</v>
      </c>
      <c r="BD50" s="2"/>
      <c r="BE50" s="54">
        <f t="shared" si="28"/>
        <v>0</v>
      </c>
      <c r="BF50" s="1"/>
      <c r="BG50" s="51">
        <f t="shared" si="29"/>
        <v>0</v>
      </c>
      <c r="BH50" s="2"/>
      <c r="BI50" s="54">
        <f t="shared" si="30"/>
        <v>0</v>
      </c>
      <c r="BJ50" s="1"/>
      <c r="BK50" s="51">
        <f t="shared" si="31"/>
        <v>0</v>
      </c>
      <c r="BL50" s="3"/>
      <c r="BM50" s="54">
        <f t="shared" si="32"/>
        <v>0</v>
      </c>
      <c r="BN50" s="1"/>
      <c r="BO50" s="51">
        <f t="shared" si="33"/>
        <v>0</v>
      </c>
      <c r="BP50" s="3"/>
      <c r="BQ50" s="54">
        <f t="shared" si="34"/>
        <v>0</v>
      </c>
      <c r="BR50" s="1"/>
      <c r="BS50" s="51">
        <f t="shared" si="35"/>
        <v>0</v>
      </c>
      <c r="BT50" s="3"/>
      <c r="BU50" s="54">
        <f t="shared" si="36"/>
        <v>0</v>
      </c>
      <c r="BV50" s="1"/>
      <c r="BW50" s="51">
        <f t="shared" si="37"/>
        <v>0</v>
      </c>
      <c r="BX50" s="3"/>
      <c r="BY50" s="54">
        <f t="shared" si="38"/>
        <v>0</v>
      </c>
      <c r="BZ50" s="1"/>
      <c r="CA50" s="51">
        <f t="shared" si="39"/>
        <v>0</v>
      </c>
      <c r="CB50" s="3"/>
      <c r="CC50" s="54">
        <f t="shared" si="40"/>
        <v>0</v>
      </c>
      <c r="CD50" s="4"/>
      <c r="CE50" s="51">
        <f t="shared" si="41"/>
        <v>0</v>
      </c>
      <c r="CF50" s="3"/>
      <c r="CG50" s="54">
        <f t="shared" si="42"/>
        <v>0</v>
      </c>
      <c r="CH50" s="4"/>
      <c r="CI50" s="51">
        <f t="shared" si="43"/>
        <v>0</v>
      </c>
      <c r="CJ50" s="3"/>
      <c r="CK50" s="54">
        <f t="shared" si="44"/>
        <v>0</v>
      </c>
      <c r="CL50" s="4"/>
      <c r="CM50" s="51">
        <f t="shared" si="45"/>
        <v>0</v>
      </c>
      <c r="CN50" s="3"/>
      <c r="CO50" s="54">
        <f t="shared" si="46"/>
        <v>0</v>
      </c>
      <c r="CP50" s="4"/>
      <c r="CQ50" s="51">
        <f t="shared" si="47"/>
        <v>0</v>
      </c>
      <c r="CR50" s="3"/>
      <c r="CS50" s="54">
        <f t="shared" si="48"/>
        <v>0</v>
      </c>
      <c r="CT50" s="4"/>
      <c r="CU50" s="51">
        <f t="shared" si="49"/>
        <v>0</v>
      </c>
      <c r="CV50" s="3"/>
      <c r="CW50" s="54">
        <f t="shared" si="50"/>
        <v>0</v>
      </c>
      <c r="CX50" s="4"/>
      <c r="CY50" s="51">
        <f t="shared" si="51"/>
        <v>0</v>
      </c>
      <c r="CZ50" s="3"/>
      <c r="DA50" s="54">
        <f t="shared" si="52"/>
        <v>0</v>
      </c>
      <c r="DB50" s="4"/>
      <c r="DC50" s="51">
        <f t="shared" si="53"/>
        <v>0</v>
      </c>
      <c r="DD50" s="3"/>
      <c r="DE50" s="54">
        <f t="shared" si="54"/>
        <v>0</v>
      </c>
      <c r="DF50" s="4"/>
      <c r="DG50" s="51">
        <f t="shared" si="55"/>
        <v>0</v>
      </c>
      <c r="DH50" s="3"/>
      <c r="DI50" s="54">
        <f t="shared" si="56"/>
        <v>0</v>
      </c>
      <c r="DJ50" s="4"/>
      <c r="DK50" s="51">
        <f t="shared" si="57"/>
        <v>0</v>
      </c>
      <c r="DL50" s="3"/>
      <c r="DM50" s="54">
        <f t="shared" si="58"/>
        <v>0</v>
      </c>
      <c r="DN50" s="4"/>
      <c r="DO50" s="51">
        <f t="shared" si="59"/>
        <v>0</v>
      </c>
      <c r="DP50" s="3"/>
      <c r="DQ50" s="54">
        <f t="shared" si="60"/>
        <v>0</v>
      </c>
      <c r="DR50" s="4"/>
      <c r="DS50" s="51">
        <f t="shared" si="61"/>
        <v>0</v>
      </c>
      <c r="DT50" s="3"/>
      <c r="DU50" s="54">
        <f t="shared" si="62"/>
        <v>0</v>
      </c>
      <c r="DV50" s="4"/>
      <c r="DW50" s="51">
        <f t="shared" si="63"/>
        <v>0</v>
      </c>
      <c r="DX50" s="3"/>
      <c r="DY50" s="54">
        <f t="shared" si="64"/>
        <v>0</v>
      </c>
      <c r="DZ50" s="1"/>
      <c r="EA50" s="51">
        <f t="shared" si="65"/>
        <v>0</v>
      </c>
      <c r="EB50" s="3"/>
      <c r="EC50" s="54">
        <f t="shared" si="66"/>
        <v>0</v>
      </c>
      <c r="ED50" s="206">
        <f t="shared" si="68"/>
        <v>0</v>
      </c>
      <c r="EE50" s="206">
        <f t="shared" si="69"/>
        <v>0</v>
      </c>
      <c r="EF50" s="51">
        <f t="shared" si="70"/>
        <v>0</v>
      </c>
      <c r="EG50" s="203"/>
    </row>
    <row r="51" spans="1:137" s="55" customFormat="1" x14ac:dyDescent="0.2">
      <c r="A51" s="47">
        <v>12</v>
      </c>
      <c r="B51" s="48">
        <v>2</v>
      </c>
      <c r="C51" s="49" t="s">
        <v>90</v>
      </c>
      <c r="D51" s="21"/>
      <c r="E51" s="50">
        <f>VLOOKUP(C51,CostoPersonale[[Descrizione]:[Spesa di personale netta
E=A-B-C+C1-D]],10,FALSE)</f>
        <v>0</v>
      </c>
      <c r="F51" s="51">
        <f>+D51-'Costo del personale'!G47</f>
        <v>0</v>
      </c>
      <c r="G51" s="51">
        <f>VLOOKUP(C51,AltrePoste[[DESCRIZIONE]:[RETTIFICHE ALLA SPESA CORRENTE
D=A+A1+B-C]],9,FALSE)</f>
        <v>0</v>
      </c>
      <c r="H51" s="52">
        <f t="shared" si="6"/>
        <v>0</v>
      </c>
      <c r="I51" s="53" t="str">
        <f t="shared" si="67"/>
        <v/>
      </c>
      <c r="J51" s="1"/>
      <c r="K51" s="51">
        <f t="shared" si="1"/>
        <v>0</v>
      </c>
      <c r="L51" s="2"/>
      <c r="M51" s="54">
        <f t="shared" si="7"/>
        <v>0</v>
      </c>
      <c r="N51" s="1"/>
      <c r="O51" s="51">
        <f t="shared" si="2"/>
        <v>0</v>
      </c>
      <c r="P51" s="2"/>
      <c r="Q51" s="54">
        <f t="shared" si="8"/>
        <v>0</v>
      </c>
      <c r="R51" s="1"/>
      <c r="S51" s="51">
        <f t="shared" si="9"/>
        <v>0</v>
      </c>
      <c r="T51" s="2"/>
      <c r="U51" s="54">
        <f t="shared" si="10"/>
        <v>0</v>
      </c>
      <c r="V51" s="1"/>
      <c r="W51" s="51">
        <f t="shared" si="11"/>
        <v>0</v>
      </c>
      <c r="X51" s="2"/>
      <c r="Y51" s="54">
        <f t="shared" si="12"/>
        <v>0</v>
      </c>
      <c r="Z51" s="1"/>
      <c r="AA51" s="51">
        <f t="shared" si="13"/>
        <v>0</v>
      </c>
      <c r="AB51" s="2"/>
      <c r="AC51" s="54">
        <f t="shared" si="14"/>
        <v>0</v>
      </c>
      <c r="AD51" s="1"/>
      <c r="AE51" s="51">
        <f t="shared" si="15"/>
        <v>0</v>
      </c>
      <c r="AF51" s="2"/>
      <c r="AG51" s="54">
        <f t="shared" si="16"/>
        <v>0</v>
      </c>
      <c r="AH51" s="1"/>
      <c r="AI51" s="51">
        <f t="shared" si="17"/>
        <v>0</v>
      </c>
      <c r="AJ51" s="2"/>
      <c r="AK51" s="54">
        <f t="shared" si="18"/>
        <v>0</v>
      </c>
      <c r="AL51" s="1"/>
      <c r="AM51" s="51">
        <f t="shared" si="19"/>
        <v>0</v>
      </c>
      <c r="AN51" s="2"/>
      <c r="AO51" s="54">
        <f t="shared" si="20"/>
        <v>0</v>
      </c>
      <c r="AP51" s="1"/>
      <c r="AQ51" s="51">
        <f t="shared" si="21"/>
        <v>0</v>
      </c>
      <c r="AR51" s="2"/>
      <c r="AS51" s="54">
        <f t="shared" si="22"/>
        <v>0</v>
      </c>
      <c r="AT51" s="1"/>
      <c r="AU51" s="51">
        <f t="shared" si="23"/>
        <v>0</v>
      </c>
      <c r="AV51" s="2"/>
      <c r="AW51" s="54">
        <f t="shared" si="24"/>
        <v>0</v>
      </c>
      <c r="AX51" s="1"/>
      <c r="AY51" s="51">
        <f t="shared" si="25"/>
        <v>0</v>
      </c>
      <c r="AZ51" s="2"/>
      <c r="BA51" s="54">
        <f t="shared" si="26"/>
        <v>0</v>
      </c>
      <c r="BB51" s="1"/>
      <c r="BC51" s="51">
        <f t="shared" si="27"/>
        <v>0</v>
      </c>
      <c r="BD51" s="2"/>
      <c r="BE51" s="54">
        <f t="shared" si="28"/>
        <v>0</v>
      </c>
      <c r="BF51" s="1"/>
      <c r="BG51" s="51">
        <f t="shared" si="29"/>
        <v>0</v>
      </c>
      <c r="BH51" s="2"/>
      <c r="BI51" s="54">
        <f t="shared" si="30"/>
        <v>0</v>
      </c>
      <c r="BJ51" s="1"/>
      <c r="BK51" s="51">
        <f t="shared" si="31"/>
        <v>0</v>
      </c>
      <c r="BL51" s="3"/>
      <c r="BM51" s="54">
        <f t="shared" si="32"/>
        <v>0</v>
      </c>
      <c r="BN51" s="1"/>
      <c r="BO51" s="51">
        <f t="shared" si="33"/>
        <v>0</v>
      </c>
      <c r="BP51" s="3"/>
      <c r="BQ51" s="54">
        <f t="shared" si="34"/>
        <v>0</v>
      </c>
      <c r="BR51" s="1"/>
      <c r="BS51" s="51">
        <f t="shared" si="35"/>
        <v>0</v>
      </c>
      <c r="BT51" s="3"/>
      <c r="BU51" s="54">
        <f t="shared" si="36"/>
        <v>0</v>
      </c>
      <c r="BV51" s="1"/>
      <c r="BW51" s="51">
        <f t="shared" si="37"/>
        <v>0</v>
      </c>
      <c r="BX51" s="3"/>
      <c r="BY51" s="54">
        <f t="shared" si="38"/>
        <v>0</v>
      </c>
      <c r="BZ51" s="1"/>
      <c r="CA51" s="51">
        <f t="shared" si="39"/>
        <v>0</v>
      </c>
      <c r="CB51" s="3"/>
      <c r="CC51" s="54">
        <f t="shared" si="40"/>
        <v>0</v>
      </c>
      <c r="CD51" s="4"/>
      <c r="CE51" s="51">
        <f t="shared" si="41"/>
        <v>0</v>
      </c>
      <c r="CF51" s="3"/>
      <c r="CG51" s="54">
        <f t="shared" si="42"/>
        <v>0</v>
      </c>
      <c r="CH51" s="4"/>
      <c r="CI51" s="51">
        <f t="shared" si="43"/>
        <v>0</v>
      </c>
      <c r="CJ51" s="3"/>
      <c r="CK51" s="54">
        <f t="shared" si="44"/>
        <v>0</v>
      </c>
      <c r="CL51" s="4"/>
      <c r="CM51" s="51">
        <f t="shared" si="45"/>
        <v>0</v>
      </c>
      <c r="CN51" s="3"/>
      <c r="CO51" s="54">
        <f t="shared" si="46"/>
        <v>0</v>
      </c>
      <c r="CP51" s="4"/>
      <c r="CQ51" s="51">
        <f t="shared" si="47"/>
        <v>0</v>
      </c>
      <c r="CR51" s="3"/>
      <c r="CS51" s="54">
        <f t="shared" si="48"/>
        <v>0</v>
      </c>
      <c r="CT51" s="4"/>
      <c r="CU51" s="51">
        <f t="shared" si="49"/>
        <v>0</v>
      </c>
      <c r="CV51" s="3"/>
      <c r="CW51" s="54">
        <f t="shared" si="50"/>
        <v>0</v>
      </c>
      <c r="CX51" s="4"/>
      <c r="CY51" s="51">
        <f t="shared" si="51"/>
        <v>0</v>
      </c>
      <c r="CZ51" s="3"/>
      <c r="DA51" s="54">
        <f t="shared" si="52"/>
        <v>0</v>
      </c>
      <c r="DB51" s="4"/>
      <c r="DC51" s="51">
        <f t="shared" si="53"/>
        <v>0</v>
      </c>
      <c r="DD51" s="3"/>
      <c r="DE51" s="54">
        <f t="shared" si="54"/>
        <v>0</v>
      </c>
      <c r="DF51" s="4"/>
      <c r="DG51" s="51">
        <f t="shared" si="55"/>
        <v>0</v>
      </c>
      <c r="DH51" s="3"/>
      <c r="DI51" s="54">
        <f t="shared" si="56"/>
        <v>0</v>
      </c>
      <c r="DJ51" s="4"/>
      <c r="DK51" s="51">
        <f t="shared" si="57"/>
        <v>0</v>
      </c>
      <c r="DL51" s="3"/>
      <c r="DM51" s="54">
        <f t="shared" si="58"/>
        <v>0</v>
      </c>
      <c r="DN51" s="4"/>
      <c r="DO51" s="51">
        <f t="shared" si="59"/>
        <v>0</v>
      </c>
      <c r="DP51" s="3"/>
      <c r="DQ51" s="54">
        <f t="shared" si="60"/>
        <v>0</v>
      </c>
      <c r="DR51" s="4"/>
      <c r="DS51" s="51">
        <f t="shared" si="61"/>
        <v>0</v>
      </c>
      <c r="DT51" s="3"/>
      <c r="DU51" s="54">
        <f t="shared" si="62"/>
        <v>0</v>
      </c>
      <c r="DV51" s="4"/>
      <c r="DW51" s="51">
        <f t="shared" si="63"/>
        <v>0</v>
      </c>
      <c r="DX51" s="3"/>
      <c r="DY51" s="54">
        <f t="shared" si="64"/>
        <v>0</v>
      </c>
      <c r="DZ51" s="1"/>
      <c r="EA51" s="51">
        <f t="shared" si="65"/>
        <v>0</v>
      </c>
      <c r="EB51" s="3"/>
      <c r="EC51" s="54">
        <f t="shared" si="66"/>
        <v>0</v>
      </c>
      <c r="ED51" s="206">
        <f t="shared" si="68"/>
        <v>0</v>
      </c>
      <c r="EE51" s="206">
        <f t="shared" si="69"/>
        <v>0</v>
      </c>
      <c r="EF51" s="51">
        <f t="shared" si="70"/>
        <v>0</v>
      </c>
      <c r="EG51" s="203"/>
    </row>
    <row r="52" spans="1:137" s="55" customFormat="1" x14ac:dyDescent="0.2">
      <c r="A52" s="47">
        <v>12</v>
      </c>
      <c r="B52" s="56">
        <v>3</v>
      </c>
      <c r="C52" s="57" t="s">
        <v>91</v>
      </c>
      <c r="D52" s="21"/>
      <c r="E52" s="50">
        <f>VLOOKUP(C52,CostoPersonale[[Descrizione]:[Spesa di personale netta
E=A-B-C+C1-D]],10,FALSE)</f>
        <v>0</v>
      </c>
      <c r="F52" s="51">
        <f>+D52-'Costo del personale'!G48</f>
        <v>0</v>
      </c>
      <c r="G52" s="51">
        <f>VLOOKUP(C52,AltrePoste[[DESCRIZIONE]:[RETTIFICHE ALLA SPESA CORRENTE
D=A+A1+B-C]],9,FALSE)</f>
        <v>0</v>
      </c>
      <c r="H52" s="52">
        <f t="shared" si="6"/>
        <v>0</v>
      </c>
      <c r="I52" s="53" t="str">
        <f t="shared" si="67"/>
        <v/>
      </c>
      <c r="J52" s="1"/>
      <c r="K52" s="51">
        <f t="shared" si="1"/>
        <v>0</v>
      </c>
      <c r="L52" s="2"/>
      <c r="M52" s="54">
        <f t="shared" si="7"/>
        <v>0</v>
      </c>
      <c r="N52" s="1"/>
      <c r="O52" s="51">
        <f t="shared" si="2"/>
        <v>0</v>
      </c>
      <c r="P52" s="2"/>
      <c r="Q52" s="54">
        <f t="shared" si="8"/>
        <v>0</v>
      </c>
      <c r="R52" s="1"/>
      <c r="S52" s="51">
        <f t="shared" si="9"/>
        <v>0</v>
      </c>
      <c r="T52" s="2"/>
      <c r="U52" s="54">
        <f t="shared" si="10"/>
        <v>0</v>
      </c>
      <c r="V52" s="1"/>
      <c r="W52" s="51">
        <f t="shared" si="11"/>
        <v>0</v>
      </c>
      <c r="X52" s="2"/>
      <c r="Y52" s="54">
        <f t="shared" si="12"/>
        <v>0</v>
      </c>
      <c r="Z52" s="1"/>
      <c r="AA52" s="51">
        <f t="shared" si="13"/>
        <v>0</v>
      </c>
      <c r="AB52" s="2"/>
      <c r="AC52" s="54">
        <f t="shared" si="14"/>
        <v>0</v>
      </c>
      <c r="AD52" s="1"/>
      <c r="AE52" s="51">
        <f t="shared" si="15"/>
        <v>0</v>
      </c>
      <c r="AF52" s="2"/>
      <c r="AG52" s="54">
        <f t="shared" si="16"/>
        <v>0</v>
      </c>
      <c r="AH52" s="1"/>
      <c r="AI52" s="51">
        <f t="shared" si="17"/>
        <v>0</v>
      </c>
      <c r="AJ52" s="2"/>
      <c r="AK52" s="54">
        <f t="shared" si="18"/>
        <v>0</v>
      </c>
      <c r="AL52" s="1"/>
      <c r="AM52" s="51">
        <f t="shared" si="19"/>
        <v>0</v>
      </c>
      <c r="AN52" s="2"/>
      <c r="AO52" s="54">
        <f t="shared" si="20"/>
        <v>0</v>
      </c>
      <c r="AP52" s="1"/>
      <c r="AQ52" s="51">
        <f t="shared" si="21"/>
        <v>0</v>
      </c>
      <c r="AR52" s="2"/>
      <c r="AS52" s="54">
        <f t="shared" si="22"/>
        <v>0</v>
      </c>
      <c r="AT52" s="1"/>
      <c r="AU52" s="51">
        <f t="shared" si="23"/>
        <v>0</v>
      </c>
      <c r="AV52" s="2"/>
      <c r="AW52" s="54">
        <f t="shared" si="24"/>
        <v>0</v>
      </c>
      <c r="AX52" s="1"/>
      <c r="AY52" s="51">
        <f t="shared" si="25"/>
        <v>0</v>
      </c>
      <c r="AZ52" s="2"/>
      <c r="BA52" s="54">
        <f t="shared" si="26"/>
        <v>0</v>
      </c>
      <c r="BB52" s="1"/>
      <c r="BC52" s="51">
        <f t="shared" si="27"/>
        <v>0</v>
      </c>
      <c r="BD52" s="2"/>
      <c r="BE52" s="54">
        <f t="shared" si="28"/>
        <v>0</v>
      </c>
      <c r="BF52" s="1"/>
      <c r="BG52" s="51">
        <f t="shared" si="29"/>
        <v>0</v>
      </c>
      <c r="BH52" s="2"/>
      <c r="BI52" s="54">
        <f t="shared" si="30"/>
        <v>0</v>
      </c>
      <c r="BJ52" s="1"/>
      <c r="BK52" s="51">
        <f t="shared" si="31"/>
        <v>0</v>
      </c>
      <c r="BL52" s="3"/>
      <c r="BM52" s="54">
        <f t="shared" si="32"/>
        <v>0</v>
      </c>
      <c r="BN52" s="1"/>
      <c r="BO52" s="51">
        <f t="shared" si="33"/>
        <v>0</v>
      </c>
      <c r="BP52" s="3"/>
      <c r="BQ52" s="54">
        <f t="shared" si="34"/>
        <v>0</v>
      </c>
      <c r="BR52" s="1"/>
      <c r="BS52" s="51">
        <f t="shared" si="35"/>
        <v>0</v>
      </c>
      <c r="BT52" s="3"/>
      <c r="BU52" s="54">
        <f t="shared" si="36"/>
        <v>0</v>
      </c>
      <c r="BV52" s="1"/>
      <c r="BW52" s="51">
        <f t="shared" si="37"/>
        <v>0</v>
      </c>
      <c r="BX52" s="3"/>
      <c r="BY52" s="54">
        <f t="shared" si="38"/>
        <v>0</v>
      </c>
      <c r="BZ52" s="1"/>
      <c r="CA52" s="51">
        <f t="shared" si="39"/>
        <v>0</v>
      </c>
      <c r="CB52" s="3"/>
      <c r="CC52" s="54">
        <f t="shared" si="40"/>
        <v>0</v>
      </c>
      <c r="CD52" s="4"/>
      <c r="CE52" s="51">
        <f t="shared" si="41"/>
        <v>0</v>
      </c>
      <c r="CF52" s="3"/>
      <c r="CG52" s="54">
        <f t="shared" si="42"/>
        <v>0</v>
      </c>
      <c r="CH52" s="4"/>
      <c r="CI52" s="51">
        <f t="shared" si="43"/>
        <v>0</v>
      </c>
      <c r="CJ52" s="3"/>
      <c r="CK52" s="54">
        <f t="shared" si="44"/>
        <v>0</v>
      </c>
      <c r="CL52" s="4"/>
      <c r="CM52" s="51">
        <f t="shared" si="45"/>
        <v>0</v>
      </c>
      <c r="CN52" s="3"/>
      <c r="CO52" s="54">
        <f t="shared" si="46"/>
        <v>0</v>
      </c>
      <c r="CP52" s="4"/>
      <c r="CQ52" s="51">
        <f t="shared" si="47"/>
        <v>0</v>
      </c>
      <c r="CR52" s="3"/>
      <c r="CS52" s="54">
        <f t="shared" si="48"/>
        <v>0</v>
      </c>
      <c r="CT52" s="4"/>
      <c r="CU52" s="51">
        <f t="shared" si="49"/>
        <v>0</v>
      </c>
      <c r="CV52" s="3"/>
      <c r="CW52" s="54">
        <f t="shared" si="50"/>
        <v>0</v>
      </c>
      <c r="CX52" s="4"/>
      <c r="CY52" s="51">
        <f t="shared" si="51"/>
        <v>0</v>
      </c>
      <c r="CZ52" s="3"/>
      <c r="DA52" s="54">
        <f t="shared" si="52"/>
        <v>0</v>
      </c>
      <c r="DB52" s="4"/>
      <c r="DC52" s="51">
        <f t="shared" si="53"/>
        <v>0</v>
      </c>
      <c r="DD52" s="3"/>
      <c r="DE52" s="54">
        <f t="shared" si="54"/>
        <v>0</v>
      </c>
      <c r="DF52" s="4"/>
      <c r="DG52" s="51">
        <f t="shared" si="55"/>
        <v>0</v>
      </c>
      <c r="DH52" s="3"/>
      <c r="DI52" s="54">
        <f t="shared" si="56"/>
        <v>0</v>
      </c>
      <c r="DJ52" s="4"/>
      <c r="DK52" s="51">
        <f t="shared" si="57"/>
        <v>0</v>
      </c>
      <c r="DL52" s="3"/>
      <c r="DM52" s="54">
        <f t="shared" si="58"/>
        <v>0</v>
      </c>
      <c r="DN52" s="4"/>
      <c r="DO52" s="51">
        <f t="shared" si="59"/>
        <v>0</v>
      </c>
      <c r="DP52" s="3"/>
      <c r="DQ52" s="54">
        <f t="shared" si="60"/>
        <v>0</v>
      </c>
      <c r="DR52" s="4"/>
      <c r="DS52" s="51">
        <f t="shared" si="61"/>
        <v>0</v>
      </c>
      <c r="DT52" s="3"/>
      <c r="DU52" s="54">
        <f t="shared" si="62"/>
        <v>0</v>
      </c>
      <c r="DV52" s="4"/>
      <c r="DW52" s="51">
        <f t="shared" si="63"/>
        <v>0</v>
      </c>
      <c r="DX52" s="3"/>
      <c r="DY52" s="54">
        <f t="shared" si="64"/>
        <v>0</v>
      </c>
      <c r="DZ52" s="1"/>
      <c r="EA52" s="51">
        <f t="shared" si="65"/>
        <v>0</v>
      </c>
      <c r="EB52" s="3"/>
      <c r="EC52" s="54">
        <f t="shared" si="66"/>
        <v>0</v>
      </c>
      <c r="ED52" s="206">
        <f t="shared" si="68"/>
        <v>0</v>
      </c>
      <c r="EE52" s="206">
        <f t="shared" si="69"/>
        <v>0</v>
      </c>
      <c r="EF52" s="51">
        <f t="shared" si="70"/>
        <v>0</v>
      </c>
      <c r="EG52" s="203"/>
    </row>
    <row r="53" spans="1:137" s="55" customFormat="1" ht="24" x14ac:dyDescent="0.2">
      <c r="A53" s="47">
        <v>12</v>
      </c>
      <c r="B53" s="48">
        <v>4</v>
      </c>
      <c r="C53" s="49" t="s">
        <v>92</v>
      </c>
      <c r="D53" s="21"/>
      <c r="E53" s="50">
        <f>VLOOKUP(C53,CostoPersonale[[Descrizione]:[Spesa di personale netta
E=A-B-C+C1-D]],10,FALSE)</f>
        <v>0</v>
      </c>
      <c r="F53" s="51">
        <f>+D53-'Costo del personale'!G49</f>
        <v>0</v>
      </c>
      <c r="G53" s="51">
        <f>VLOOKUP(C53,AltrePoste[[DESCRIZIONE]:[RETTIFICHE ALLA SPESA CORRENTE
D=A+A1+B-C]],9,FALSE)</f>
        <v>0</v>
      </c>
      <c r="H53" s="52">
        <f t="shared" si="6"/>
        <v>0</v>
      </c>
      <c r="I53" s="53" t="str">
        <f t="shared" si="67"/>
        <v/>
      </c>
      <c r="J53" s="1"/>
      <c r="K53" s="51">
        <f t="shared" si="1"/>
        <v>0</v>
      </c>
      <c r="L53" s="2"/>
      <c r="M53" s="54">
        <f t="shared" si="7"/>
        <v>0</v>
      </c>
      <c r="N53" s="1"/>
      <c r="O53" s="51">
        <f t="shared" si="2"/>
        <v>0</v>
      </c>
      <c r="P53" s="2"/>
      <c r="Q53" s="54">
        <f t="shared" si="8"/>
        <v>0</v>
      </c>
      <c r="R53" s="1"/>
      <c r="S53" s="51">
        <f t="shared" si="9"/>
        <v>0</v>
      </c>
      <c r="T53" s="2"/>
      <c r="U53" s="54">
        <f t="shared" si="10"/>
        <v>0</v>
      </c>
      <c r="V53" s="1"/>
      <c r="W53" s="51">
        <f t="shared" si="11"/>
        <v>0</v>
      </c>
      <c r="X53" s="2"/>
      <c r="Y53" s="54">
        <f t="shared" si="12"/>
        <v>0</v>
      </c>
      <c r="Z53" s="1"/>
      <c r="AA53" s="51">
        <f t="shared" si="13"/>
        <v>0</v>
      </c>
      <c r="AB53" s="2"/>
      <c r="AC53" s="54">
        <f t="shared" si="14"/>
        <v>0</v>
      </c>
      <c r="AD53" s="1"/>
      <c r="AE53" s="51">
        <f t="shared" si="15"/>
        <v>0</v>
      </c>
      <c r="AF53" s="2"/>
      <c r="AG53" s="54">
        <f t="shared" si="16"/>
        <v>0</v>
      </c>
      <c r="AH53" s="1"/>
      <c r="AI53" s="51">
        <f t="shared" si="17"/>
        <v>0</v>
      </c>
      <c r="AJ53" s="2"/>
      <c r="AK53" s="54">
        <f t="shared" si="18"/>
        <v>0</v>
      </c>
      <c r="AL53" s="1"/>
      <c r="AM53" s="51">
        <f t="shared" si="19"/>
        <v>0</v>
      </c>
      <c r="AN53" s="2"/>
      <c r="AO53" s="54">
        <f t="shared" si="20"/>
        <v>0</v>
      </c>
      <c r="AP53" s="1"/>
      <c r="AQ53" s="51">
        <f t="shared" si="21"/>
        <v>0</v>
      </c>
      <c r="AR53" s="2"/>
      <c r="AS53" s="54">
        <f t="shared" si="22"/>
        <v>0</v>
      </c>
      <c r="AT53" s="1"/>
      <c r="AU53" s="51">
        <f t="shared" si="23"/>
        <v>0</v>
      </c>
      <c r="AV53" s="2"/>
      <c r="AW53" s="54">
        <f t="shared" si="24"/>
        <v>0</v>
      </c>
      <c r="AX53" s="1"/>
      <c r="AY53" s="51">
        <f t="shared" si="25"/>
        <v>0</v>
      </c>
      <c r="AZ53" s="2"/>
      <c r="BA53" s="54">
        <f t="shared" si="26"/>
        <v>0</v>
      </c>
      <c r="BB53" s="1"/>
      <c r="BC53" s="51">
        <f t="shared" si="27"/>
        <v>0</v>
      </c>
      <c r="BD53" s="2"/>
      <c r="BE53" s="54">
        <f t="shared" si="28"/>
        <v>0</v>
      </c>
      <c r="BF53" s="1"/>
      <c r="BG53" s="51">
        <f t="shared" si="29"/>
        <v>0</v>
      </c>
      <c r="BH53" s="2"/>
      <c r="BI53" s="54">
        <f t="shared" si="30"/>
        <v>0</v>
      </c>
      <c r="BJ53" s="1"/>
      <c r="BK53" s="51">
        <f t="shared" si="31"/>
        <v>0</v>
      </c>
      <c r="BL53" s="3"/>
      <c r="BM53" s="54">
        <f t="shared" si="32"/>
        <v>0</v>
      </c>
      <c r="BN53" s="1"/>
      <c r="BO53" s="51">
        <f t="shared" si="33"/>
        <v>0</v>
      </c>
      <c r="BP53" s="3"/>
      <c r="BQ53" s="54">
        <f t="shared" si="34"/>
        <v>0</v>
      </c>
      <c r="BR53" s="1"/>
      <c r="BS53" s="51">
        <f t="shared" si="35"/>
        <v>0</v>
      </c>
      <c r="BT53" s="3"/>
      <c r="BU53" s="54">
        <f t="shared" si="36"/>
        <v>0</v>
      </c>
      <c r="BV53" s="1"/>
      <c r="BW53" s="51">
        <f t="shared" si="37"/>
        <v>0</v>
      </c>
      <c r="BX53" s="3"/>
      <c r="BY53" s="54">
        <f t="shared" si="38"/>
        <v>0</v>
      </c>
      <c r="BZ53" s="1"/>
      <c r="CA53" s="51">
        <f t="shared" si="39"/>
        <v>0</v>
      </c>
      <c r="CB53" s="3"/>
      <c r="CC53" s="54">
        <f t="shared" si="40"/>
        <v>0</v>
      </c>
      <c r="CD53" s="4"/>
      <c r="CE53" s="51">
        <f t="shared" si="41"/>
        <v>0</v>
      </c>
      <c r="CF53" s="3"/>
      <c r="CG53" s="54">
        <f t="shared" si="42"/>
        <v>0</v>
      </c>
      <c r="CH53" s="4"/>
      <c r="CI53" s="51">
        <f t="shared" si="43"/>
        <v>0</v>
      </c>
      <c r="CJ53" s="3"/>
      <c r="CK53" s="54">
        <f t="shared" si="44"/>
        <v>0</v>
      </c>
      <c r="CL53" s="4"/>
      <c r="CM53" s="51">
        <f t="shared" si="45"/>
        <v>0</v>
      </c>
      <c r="CN53" s="3"/>
      <c r="CO53" s="54">
        <f t="shared" si="46"/>
        <v>0</v>
      </c>
      <c r="CP53" s="4"/>
      <c r="CQ53" s="51">
        <f t="shared" si="47"/>
        <v>0</v>
      </c>
      <c r="CR53" s="3"/>
      <c r="CS53" s="54">
        <f t="shared" si="48"/>
        <v>0</v>
      </c>
      <c r="CT53" s="4"/>
      <c r="CU53" s="51">
        <f t="shared" si="49"/>
        <v>0</v>
      </c>
      <c r="CV53" s="3"/>
      <c r="CW53" s="54">
        <f t="shared" si="50"/>
        <v>0</v>
      </c>
      <c r="CX53" s="4"/>
      <c r="CY53" s="51">
        <f t="shared" si="51"/>
        <v>0</v>
      </c>
      <c r="CZ53" s="3"/>
      <c r="DA53" s="54">
        <f t="shared" si="52"/>
        <v>0</v>
      </c>
      <c r="DB53" s="4"/>
      <c r="DC53" s="51">
        <f t="shared" si="53"/>
        <v>0</v>
      </c>
      <c r="DD53" s="3"/>
      <c r="DE53" s="54">
        <f t="shared" si="54"/>
        <v>0</v>
      </c>
      <c r="DF53" s="4"/>
      <c r="DG53" s="51">
        <f t="shared" si="55"/>
        <v>0</v>
      </c>
      <c r="DH53" s="3"/>
      <c r="DI53" s="54">
        <f t="shared" si="56"/>
        <v>0</v>
      </c>
      <c r="DJ53" s="4"/>
      <c r="DK53" s="51">
        <f t="shared" si="57"/>
        <v>0</v>
      </c>
      <c r="DL53" s="3"/>
      <c r="DM53" s="54">
        <f t="shared" si="58"/>
        <v>0</v>
      </c>
      <c r="DN53" s="4"/>
      <c r="DO53" s="51">
        <f t="shared" si="59"/>
        <v>0</v>
      </c>
      <c r="DP53" s="3"/>
      <c r="DQ53" s="54">
        <f t="shared" si="60"/>
        <v>0</v>
      </c>
      <c r="DR53" s="4"/>
      <c r="DS53" s="51">
        <f t="shared" si="61"/>
        <v>0</v>
      </c>
      <c r="DT53" s="3"/>
      <c r="DU53" s="54">
        <f t="shared" si="62"/>
        <v>0</v>
      </c>
      <c r="DV53" s="4"/>
      <c r="DW53" s="51">
        <f t="shared" si="63"/>
        <v>0</v>
      </c>
      <c r="DX53" s="3"/>
      <c r="DY53" s="54">
        <f t="shared" si="64"/>
        <v>0</v>
      </c>
      <c r="DZ53" s="1"/>
      <c r="EA53" s="51">
        <f t="shared" si="65"/>
        <v>0</v>
      </c>
      <c r="EB53" s="3"/>
      <c r="EC53" s="54">
        <f t="shared" si="66"/>
        <v>0</v>
      </c>
      <c r="ED53" s="206">
        <f t="shared" si="68"/>
        <v>0</v>
      </c>
      <c r="EE53" s="206">
        <f t="shared" si="69"/>
        <v>0</v>
      </c>
      <c r="EF53" s="51">
        <f t="shared" si="70"/>
        <v>0</v>
      </c>
      <c r="EG53" s="203"/>
    </row>
    <row r="54" spans="1:137" s="55" customFormat="1" x14ac:dyDescent="0.2">
      <c r="A54" s="47">
        <v>12</v>
      </c>
      <c r="B54" s="56">
        <v>5</v>
      </c>
      <c r="C54" s="57" t="s">
        <v>93</v>
      </c>
      <c r="D54" s="21"/>
      <c r="E54" s="50">
        <f>VLOOKUP(C54,CostoPersonale[[Descrizione]:[Spesa di personale netta
E=A-B-C+C1-D]],10,FALSE)</f>
        <v>0</v>
      </c>
      <c r="F54" s="51">
        <f>+D54-'Costo del personale'!G50</f>
        <v>0</v>
      </c>
      <c r="G54" s="51">
        <f>VLOOKUP(C54,AltrePoste[[DESCRIZIONE]:[RETTIFICHE ALLA SPESA CORRENTE
D=A+A1+B-C]],9,FALSE)</f>
        <v>0</v>
      </c>
      <c r="H54" s="52">
        <f t="shared" si="6"/>
        <v>0</v>
      </c>
      <c r="I54" s="53" t="str">
        <f t="shared" si="67"/>
        <v/>
      </c>
      <c r="J54" s="1"/>
      <c r="K54" s="51">
        <f t="shared" si="1"/>
        <v>0</v>
      </c>
      <c r="L54" s="2"/>
      <c r="M54" s="54">
        <f t="shared" si="7"/>
        <v>0</v>
      </c>
      <c r="N54" s="1"/>
      <c r="O54" s="51">
        <f t="shared" si="2"/>
        <v>0</v>
      </c>
      <c r="P54" s="2"/>
      <c r="Q54" s="54">
        <f t="shared" si="8"/>
        <v>0</v>
      </c>
      <c r="R54" s="1"/>
      <c r="S54" s="51">
        <f t="shared" si="9"/>
        <v>0</v>
      </c>
      <c r="T54" s="2"/>
      <c r="U54" s="54">
        <f t="shared" si="10"/>
        <v>0</v>
      </c>
      <c r="V54" s="1"/>
      <c r="W54" s="51">
        <f t="shared" si="11"/>
        <v>0</v>
      </c>
      <c r="X54" s="2"/>
      <c r="Y54" s="54">
        <f t="shared" si="12"/>
        <v>0</v>
      </c>
      <c r="Z54" s="1"/>
      <c r="AA54" s="51">
        <f t="shared" si="13"/>
        <v>0</v>
      </c>
      <c r="AB54" s="2"/>
      <c r="AC54" s="54">
        <f t="shared" si="14"/>
        <v>0</v>
      </c>
      <c r="AD54" s="1"/>
      <c r="AE54" s="51">
        <f t="shared" si="15"/>
        <v>0</v>
      </c>
      <c r="AF54" s="2"/>
      <c r="AG54" s="54">
        <f t="shared" si="16"/>
        <v>0</v>
      </c>
      <c r="AH54" s="1"/>
      <c r="AI54" s="51">
        <f t="shared" si="17"/>
        <v>0</v>
      </c>
      <c r="AJ54" s="2"/>
      <c r="AK54" s="54">
        <f t="shared" si="18"/>
        <v>0</v>
      </c>
      <c r="AL54" s="1"/>
      <c r="AM54" s="51">
        <f t="shared" si="19"/>
        <v>0</v>
      </c>
      <c r="AN54" s="2"/>
      <c r="AO54" s="54">
        <f t="shared" si="20"/>
        <v>0</v>
      </c>
      <c r="AP54" s="1"/>
      <c r="AQ54" s="51">
        <f t="shared" si="21"/>
        <v>0</v>
      </c>
      <c r="AR54" s="2"/>
      <c r="AS54" s="54">
        <f t="shared" si="22"/>
        <v>0</v>
      </c>
      <c r="AT54" s="1"/>
      <c r="AU54" s="51">
        <f t="shared" si="23"/>
        <v>0</v>
      </c>
      <c r="AV54" s="2"/>
      <c r="AW54" s="54">
        <f t="shared" si="24"/>
        <v>0</v>
      </c>
      <c r="AX54" s="1"/>
      <c r="AY54" s="51">
        <f t="shared" si="25"/>
        <v>0</v>
      </c>
      <c r="AZ54" s="2"/>
      <c r="BA54" s="54">
        <f t="shared" si="26"/>
        <v>0</v>
      </c>
      <c r="BB54" s="1"/>
      <c r="BC54" s="51">
        <f t="shared" si="27"/>
        <v>0</v>
      </c>
      <c r="BD54" s="2"/>
      <c r="BE54" s="54">
        <f t="shared" si="28"/>
        <v>0</v>
      </c>
      <c r="BF54" s="1"/>
      <c r="BG54" s="51">
        <f t="shared" si="29"/>
        <v>0</v>
      </c>
      <c r="BH54" s="2"/>
      <c r="BI54" s="54">
        <f t="shared" si="30"/>
        <v>0</v>
      </c>
      <c r="BJ54" s="1"/>
      <c r="BK54" s="51">
        <f t="shared" si="31"/>
        <v>0</v>
      </c>
      <c r="BL54" s="3"/>
      <c r="BM54" s="54">
        <f t="shared" si="32"/>
        <v>0</v>
      </c>
      <c r="BN54" s="1"/>
      <c r="BO54" s="51">
        <f t="shared" si="33"/>
        <v>0</v>
      </c>
      <c r="BP54" s="3"/>
      <c r="BQ54" s="54">
        <f t="shared" si="34"/>
        <v>0</v>
      </c>
      <c r="BR54" s="1"/>
      <c r="BS54" s="51">
        <f t="shared" si="35"/>
        <v>0</v>
      </c>
      <c r="BT54" s="3"/>
      <c r="BU54" s="54">
        <f t="shared" si="36"/>
        <v>0</v>
      </c>
      <c r="BV54" s="1"/>
      <c r="BW54" s="51">
        <f t="shared" si="37"/>
        <v>0</v>
      </c>
      <c r="BX54" s="3"/>
      <c r="BY54" s="54">
        <f t="shared" si="38"/>
        <v>0</v>
      </c>
      <c r="BZ54" s="1"/>
      <c r="CA54" s="51">
        <f t="shared" si="39"/>
        <v>0</v>
      </c>
      <c r="CB54" s="3"/>
      <c r="CC54" s="54">
        <f t="shared" si="40"/>
        <v>0</v>
      </c>
      <c r="CD54" s="4"/>
      <c r="CE54" s="51">
        <f t="shared" si="41"/>
        <v>0</v>
      </c>
      <c r="CF54" s="3"/>
      <c r="CG54" s="54">
        <f t="shared" si="42"/>
        <v>0</v>
      </c>
      <c r="CH54" s="4"/>
      <c r="CI54" s="51">
        <f t="shared" si="43"/>
        <v>0</v>
      </c>
      <c r="CJ54" s="3"/>
      <c r="CK54" s="54">
        <f t="shared" si="44"/>
        <v>0</v>
      </c>
      <c r="CL54" s="4"/>
      <c r="CM54" s="51">
        <f t="shared" si="45"/>
        <v>0</v>
      </c>
      <c r="CN54" s="3"/>
      <c r="CO54" s="54">
        <f t="shared" si="46"/>
        <v>0</v>
      </c>
      <c r="CP54" s="4"/>
      <c r="CQ54" s="51">
        <f t="shared" si="47"/>
        <v>0</v>
      </c>
      <c r="CR54" s="3"/>
      <c r="CS54" s="54">
        <f t="shared" si="48"/>
        <v>0</v>
      </c>
      <c r="CT54" s="4"/>
      <c r="CU54" s="51">
        <f t="shared" si="49"/>
        <v>0</v>
      </c>
      <c r="CV54" s="3"/>
      <c r="CW54" s="54">
        <f t="shared" si="50"/>
        <v>0</v>
      </c>
      <c r="CX54" s="4"/>
      <c r="CY54" s="51">
        <f t="shared" si="51"/>
        <v>0</v>
      </c>
      <c r="CZ54" s="3"/>
      <c r="DA54" s="54">
        <f t="shared" si="52"/>
        <v>0</v>
      </c>
      <c r="DB54" s="4"/>
      <c r="DC54" s="51">
        <f t="shared" si="53"/>
        <v>0</v>
      </c>
      <c r="DD54" s="3"/>
      <c r="DE54" s="54">
        <f t="shared" si="54"/>
        <v>0</v>
      </c>
      <c r="DF54" s="4"/>
      <c r="DG54" s="51">
        <f t="shared" si="55"/>
        <v>0</v>
      </c>
      <c r="DH54" s="3"/>
      <c r="DI54" s="54">
        <f t="shared" si="56"/>
        <v>0</v>
      </c>
      <c r="DJ54" s="4"/>
      <c r="DK54" s="51">
        <f t="shared" si="57"/>
        <v>0</v>
      </c>
      <c r="DL54" s="3"/>
      <c r="DM54" s="54">
        <f t="shared" si="58"/>
        <v>0</v>
      </c>
      <c r="DN54" s="4"/>
      <c r="DO54" s="51">
        <f t="shared" si="59"/>
        <v>0</v>
      </c>
      <c r="DP54" s="3"/>
      <c r="DQ54" s="54">
        <f t="shared" si="60"/>
        <v>0</v>
      </c>
      <c r="DR54" s="4"/>
      <c r="DS54" s="51">
        <f t="shared" si="61"/>
        <v>0</v>
      </c>
      <c r="DT54" s="3"/>
      <c r="DU54" s="54">
        <f t="shared" si="62"/>
        <v>0</v>
      </c>
      <c r="DV54" s="4"/>
      <c r="DW54" s="51">
        <f t="shared" si="63"/>
        <v>0</v>
      </c>
      <c r="DX54" s="3"/>
      <c r="DY54" s="54">
        <f t="shared" si="64"/>
        <v>0</v>
      </c>
      <c r="DZ54" s="1"/>
      <c r="EA54" s="51">
        <f t="shared" si="65"/>
        <v>0</v>
      </c>
      <c r="EB54" s="3"/>
      <c r="EC54" s="54">
        <f t="shared" si="66"/>
        <v>0</v>
      </c>
      <c r="ED54" s="206">
        <f t="shared" si="68"/>
        <v>0</v>
      </c>
      <c r="EE54" s="206">
        <f t="shared" si="69"/>
        <v>0</v>
      </c>
      <c r="EF54" s="51">
        <f t="shared" si="70"/>
        <v>0</v>
      </c>
      <c r="EG54" s="203"/>
    </row>
    <row r="55" spans="1:137" s="55" customFormat="1" x14ac:dyDescent="0.2">
      <c r="A55" s="47">
        <v>12</v>
      </c>
      <c r="B55" s="48">
        <v>6</v>
      </c>
      <c r="C55" s="49" t="s">
        <v>94</v>
      </c>
      <c r="D55" s="21"/>
      <c r="E55" s="50">
        <f>VLOOKUP(C55,CostoPersonale[[Descrizione]:[Spesa di personale netta
E=A-B-C+C1-D]],10,FALSE)</f>
        <v>0</v>
      </c>
      <c r="F55" s="51">
        <f>+D55-'Costo del personale'!G51</f>
        <v>0</v>
      </c>
      <c r="G55" s="51">
        <f>VLOOKUP(C55,AltrePoste[[DESCRIZIONE]:[RETTIFICHE ALLA SPESA CORRENTE
D=A+A1+B-C]],9,FALSE)</f>
        <v>0</v>
      </c>
      <c r="H55" s="52">
        <f t="shared" si="6"/>
        <v>0</v>
      </c>
      <c r="I55" s="53" t="str">
        <f t="shared" si="67"/>
        <v/>
      </c>
      <c r="J55" s="1"/>
      <c r="K55" s="51">
        <f t="shared" si="1"/>
        <v>0</v>
      </c>
      <c r="L55" s="2"/>
      <c r="M55" s="54">
        <f t="shared" si="7"/>
        <v>0</v>
      </c>
      <c r="N55" s="1"/>
      <c r="O55" s="51">
        <f t="shared" si="2"/>
        <v>0</v>
      </c>
      <c r="P55" s="2"/>
      <c r="Q55" s="54">
        <f t="shared" si="8"/>
        <v>0</v>
      </c>
      <c r="R55" s="1"/>
      <c r="S55" s="51">
        <f t="shared" si="9"/>
        <v>0</v>
      </c>
      <c r="T55" s="2"/>
      <c r="U55" s="54">
        <f t="shared" si="10"/>
        <v>0</v>
      </c>
      <c r="V55" s="1"/>
      <c r="W55" s="51">
        <f t="shared" si="11"/>
        <v>0</v>
      </c>
      <c r="X55" s="2"/>
      <c r="Y55" s="54">
        <f t="shared" si="12"/>
        <v>0</v>
      </c>
      <c r="Z55" s="1"/>
      <c r="AA55" s="51">
        <f t="shared" si="13"/>
        <v>0</v>
      </c>
      <c r="AB55" s="2"/>
      <c r="AC55" s="54">
        <f t="shared" si="14"/>
        <v>0</v>
      </c>
      <c r="AD55" s="1"/>
      <c r="AE55" s="51">
        <f t="shared" si="15"/>
        <v>0</v>
      </c>
      <c r="AF55" s="2"/>
      <c r="AG55" s="54">
        <f t="shared" si="16"/>
        <v>0</v>
      </c>
      <c r="AH55" s="1"/>
      <c r="AI55" s="51">
        <f t="shared" si="17"/>
        <v>0</v>
      </c>
      <c r="AJ55" s="2"/>
      <c r="AK55" s="54">
        <f t="shared" si="18"/>
        <v>0</v>
      </c>
      <c r="AL55" s="1"/>
      <c r="AM55" s="51">
        <f t="shared" si="19"/>
        <v>0</v>
      </c>
      <c r="AN55" s="2"/>
      <c r="AO55" s="54">
        <f t="shared" si="20"/>
        <v>0</v>
      </c>
      <c r="AP55" s="1"/>
      <c r="AQ55" s="51">
        <f t="shared" si="21"/>
        <v>0</v>
      </c>
      <c r="AR55" s="2"/>
      <c r="AS55" s="54">
        <f t="shared" si="22"/>
        <v>0</v>
      </c>
      <c r="AT55" s="1"/>
      <c r="AU55" s="51">
        <f t="shared" si="23"/>
        <v>0</v>
      </c>
      <c r="AV55" s="2"/>
      <c r="AW55" s="54">
        <f t="shared" si="24"/>
        <v>0</v>
      </c>
      <c r="AX55" s="1"/>
      <c r="AY55" s="51">
        <f t="shared" si="25"/>
        <v>0</v>
      </c>
      <c r="AZ55" s="2"/>
      <c r="BA55" s="54">
        <f t="shared" si="26"/>
        <v>0</v>
      </c>
      <c r="BB55" s="1"/>
      <c r="BC55" s="51">
        <f t="shared" si="27"/>
        <v>0</v>
      </c>
      <c r="BD55" s="2"/>
      <c r="BE55" s="54">
        <f t="shared" si="28"/>
        <v>0</v>
      </c>
      <c r="BF55" s="1"/>
      <c r="BG55" s="51">
        <f t="shared" si="29"/>
        <v>0</v>
      </c>
      <c r="BH55" s="2"/>
      <c r="BI55" s="54">
        <f t="shared" si="30"/>
        <v>0</v>
      </c>
      <c r="BJ55" s="1"/>
      <c r="BK55" s="51">
        <f t="shared" si="31"/>
        <v>0</v>
      </c>
      <c r="BL55" s="3"/>
      <c r="BM55" s="54">
        <f t="shared" si="32"/>
        <v>0</v>
      </c>
      <c r="BN55" s="1"/>
      <c r="BO55" s="51">
        <f t="shared" si="33"/>
        <v>0</v>
      </c>
      <c r="BP55" s="3"/>
      <c r="BQ55" s="54">
        <f t="shared" si="34"/>
        <v>0</v>
      </c>
      <c r="BR55" s="1"/>
      <c r="BS55" s="51">
        <f t="shared" si="35"/>
        <v>0</v>
      </c>
      <c r="BT55" s="3"/>
      <c r="BU55" s="54">
        <f t="shared" si="36"/>
        <v>0</v>
      </c>
      <c r="BV55" s="1"/>
      <c r="BW55" s="51">
        <f t="shared" si="37"/>
        <v>0</v>
      </c>
      <c r="BX55" s="3"/>
      <c r="BY55" s="54">
        <f t="shared" si="38"/>
        <v>0</v>
      </c>
      <c r="BZ55" s="1"/>
      <c r="CA55" s="51">
        <f t="shared" si="39"/>
        <v>0</v>
      </c>
      <c r="CB55" s="3"/>
      <c r="CC55" s="54">
        <f t="shared" si="40"/>
        <v>0</v>
      </c>
      <c r="CD55" s="4"/>
      <c r="CE55" s="51">
        <f t="shared" si="41"/>
        <v>0</v>
      </c>
      <c r="CF55" s="3"/>
      <c r="CG55" s="54">
        <f t="shared" si="42"/>
        <v>0</v>
      </c>
      <c r="CH55" s="4"/>
      <c r="CI55" s="51">
        <f t="shared" si="43"/>
        <v>0</v>
      </c>
      <c r="CJ55" s="3"/>
      <c r="CK55" s="54">
        <f t="shared" si="44"/>
        <v>0</v>
      </c>
      <c r="CL55" s="4"/>
      <c r="CM55" s="51">
        <f t="shared" si="45"/>
        <v>0</v>
      </c>
      <c r="CN55" s="3"/>
      <c r="CO55" s="54">
        <f t="shared" si="46"/>
        <v>0</v>
      </c>
      <c r="CP55" s="4"/>
      <c r="CQ55" s="51">
        <f t="shared" si="47"/>
        <v>0</v>
      </c>
      <c r="CR55" s="3"/>
      <c r="CS55" s="54">
        <f t="shared" si="48"/>
        <v>0</v>
      </c>
      <c r="CT55" s="4"/>
      <c r="CU55" s="51">
        <f t="shared" si="49"/>
        <v>0</v>
      </c>
      <c r="CV55" s="3"/>
      <c r="CW55" s="54">
        <f t="shared" si="50"/>
        <v>0</v>
      </c>
      <c r="CX55" s="4"/>
      <c r="CY55" s="51">
        <f t="shared" si="51"/>
        <v>0</v>
      </c>
      <c r="CZ55" s="3"/>
      <c r="DA55" s="54">
        <f t="shared" si="52"/>
        <v>0</v>
      </c>
      <c r="DB55" s="4"/>
      <c r="DC55" s="51">
        <f t="shared" si="53"/>
        <v>0</v>
      </c>
      <c r="DD55" s="3"/>
      <c r="DE55" s="54">
        <f t="shared" si="54"/>
        <v>0</v>
      </c>
      <c r="DF55" s="4"/>
      <c r="DG55" s="51">
        <f t="shared" si="55"/>
        <v>0</v>
      </c>
      <c r="DH55" s="3"/>
      <c r="DI55" s="54">
        <f t="shared" si="56"/>
        <v>0</v>
      </c>
      <c r="DJ55" s="4"/>
      <c r="DK55" s="51">
        <f t="shared" si="57"/>
        <v>0</v>
      </c>
      <c r="DL55" s="3"/>
      <c r="DM55" s="54">
        <f t="shared" si="58"/>
        <v>0</v>
      </c>
      <c r="DN55" s="4"/>
      <c r="DO55" s="51">
        <f t="shared" si="59"/>
        <v>0</v>
      </c>
      <c r="DP55" s="3"/>
      <c r="DQ55" s="54">
        <f t="shared" si="60"/>
        <v>0</v>
      </c>
      <c r="DR55" s="4"/>
      <c r="DS55" s="51">
        <f t="shared" si="61"/>
        <v>0</v>
      </c>
      <c r="DT55" s="3"/>
      <c r="DU55" s="54">
        <f t="shared" si="62"/>
        <v>0</v>
      </c>
      <c r="DV55" s="4"/>
      <c r="DW55" s="51">
        <f t="shared" si="63"/>
        <v>0</v>
      </c>
      <c r="DX55" s="3"/>
      <c r="DY55" s="54">
        <f t="shared" si="64"/>
        <v>0</v>
      </c>
      <c r="DZ55" s="1"/>
      <c r="EA55" s="51">
        <f t="shared" si="65"/>
        <v>0</v>
      </c>
      <c r="EB55" s="3"/>
      <c r="EC55" s="54">
        <f t="shared" si="66"/>
        <v>0</v>
      </c>
      <c r="ED55" s="206">
        <f t="shared" si="68"/>
        <v>0</v>
      </c>
      <c r="EE55" s="206">
        <f t="shared" si="69"/>
        <v>0</v>
      </c>
      <c r="EF55" s="51">
        <f t="shared" si="70"/>
        <v>0</v>
      </c>
      <c r="EG55" s="203"/>
    </row>
    <row r="56" spans="1:137" s="55" customFormat="1" ht="24" x14ac:dyDescent="0.2">
      <c r="A56" s="47">
        <v>12</v>
      </c>
      <c r="B56" s="56">
        <v>7</v>
      </c>
      <c r="C56" s="57" t="s">
        <v>95</v>
      </c>
      <c r="D56" s="21"/>
      <c r="E56" s="50">
        <f>VLOOKUP(C56,CostoPersonale[[Descrizione]:[Spesa di personale netta
E=A-B-C+C1-D]],10,FALSE)</f>
        <v>0</v>
      </c>
      <c r="F56" s="51">
        <f>+D56-'Costo del personale'!G52</f>
        <v>0</v>
      </c>
      <c r="G56" s="51">
        <f>VLOOKUP(C56,AltrePoste[[DESCRIZIONE]:[RETTIFICHE ALLA SPESA CORRENTE
D=A+A1+B-C]],9,FALSE)</f>
        <v>0</v>
      </c>
      <c r="H56" s="52">
        <f t="shared" si="6"/>
        <v>0</v>
      </c>
      <c r="I56" s="53" t="str">
        <f t="shared" si="67"/>
        <v/>
      </c>
      <c r="J56" s="1"/>
      <c r="K56" s="51">
        <f t="shared" si="1"/>
        <v>0</v>
      </c>
      <c r="L56" s="2"/>
      <c r="M56" s="54">
        <f t="shared" si="7"/>
        <v>0</v>
      </c>
      <c r="N56" s="1"/>
      <c r="O56" s="51">
        <f t="shared" si="2"/>
        <v>0</v>
      </c>
      <c r="P56" s="2"/>
      <c r="Q56" s="54">
        <f t="shared" si="8"/>
        <v>0</v>
      </c>
      <c r="R56" s="1"/>
      <c r="S56" s="51">
        <f t="shared" si="9"/>
        <v>0</v>
      </c>
      <c r="T56" s="2"/>
      <c r="U56" s="54">
        <f t="shared" si="10"/>
        <v>0</v>
      </c>
      <c r="V56" s="1"/>
      <c r="W56" s="51">
        <f t="shared" si="11"/>
        <v>0</v>
      </c>
      <c r="X56" s="2"/>
      <c r="Y56" s="54">
        <f t="shared" si="12"/>
        <v>0</v>
      </c>
      <c r="Z56" s="1"/>
      <c r="AA56" s="51">
        <f t="shared" si="13"/>
        <v>0</v>
      </c>
      <c r="AB56" s="2"/>
      <c r="AC56" s="54">
        <f t="shared" si="14"/>
        <v>0</v>
      </c>
      <c r="AD56" s="1"/>
      <c r="AE56" s="51">
        <f t="shared" si="15"/>
        <v>0</v>
      </c>
      <c r="AF56" s="2"/>
      <c r="AG56" s="54">
        <f t="shared" si="16"/>
        <v>0</v>
      </c>
      <c r="AH56" s="1"/>
      <c r="AI56" s="51">
        <f t="shared" si="17"/>
        <v>0</v>
      </c>
      <c r="AJ56" s="2"/>
      <c r="AK56" s="54">
        <f t="shared" si="18"/>
        <v>0</v>
      </c>
      <c r="AL56" s="1"/>
      <c r="AM56" s="51">
        <f t="shared" si="19"/>
        <v>0</v>
      </c>
      <c r="AN56" s="2"/>
      <c r="AO56" s="54">
        <f t="shared" si="20"/>
        <v>0</v>
      </c>
      <c r="AP56" s="1"/>
      <c r="AQ56" s="51">
        <f t="shared" si="21"/>
        <v>0</v>
      </c>
      <c r="AR56" s="2"/>
      <c r="AS56" s="54">
        <f t="shared" si="22"/>
        <v>0</v>
      </c>
      <c r="AT56" s="1"/>
      <c r="AU56" s="51">
        <f t="shared" si="23"/>
        <v>0</v>
      </c>
      <c r="AV56" s="2"/>
      <c r="AW56" s="54">
        <f t="shared" si="24"/>
        <v>0</v>
      </c>
      <c r="AX56" s="1"/>
      <c r="AY56" s="51">
        <f t="shared" si="25"/>
        <v>0</v>
      </c>
      <c r="AZ56" s="2"/>
      <c r="BA56" s="54">
        <f t="shared" si="26"/>
        <v>0</v>
      </c>
      <c r="BB56" s="1"/>
      <c r="BC56" s="51">
        <f t="shared" si="27"/>
        <v>0</v>
      </c>
      <c r="BD56" s="2"/>
      <c r="BE56" s="54">
        <f t="shared" si="28"/>
        <v>0</v>
      </c>
      <c r="BF56" s="1"/>
      <c r="BG56" s="51">
        <f t="shared" si="29"/>
        <v>0</v>
      </c>
      <c r="BH56" s="2"/>
      <c r="BI56" s="54">
        <f t="shared" si="30"/>
        <v>0</v>
      </c>
      <c r="BJ56" s="1"/>
      <c r="BK56" s="51">
        <f t="shared" si="31"/>
        <v>0</v>
      </c>
      <c r="BL56" s="3"/>
      <c r="BM56" s="54">
        <f t="shared" si="32"/>
        <v>0</v>
      </c>
      <c r="BN56" s="1"/>
      <c r="BO56" s="51">
        <f t="shared" si="33"/>
        <v>0</v>
      </c>
      <c r="BP56" s="3"/>
      <c r="BQ56" s="54">
        <f t="shared" si="34"/>
        <v>0</v>
      </c>
      <c r="BR56" s="1"/>
      <c r="BS56" s="51">
        <f t="shared" si="35"/>
        <v>0</v>
      </c>
      <c r="BT56" s="3"/>
      <c r="BU56" s="54">
        <f t="shared" si="36"/>
        <v>0</v>
      </c>
      <c r="BV56" s="1"/>
      <c r="BW56" s="51">
        <f t="shared" si="37"/>
        <v>0</v>
      </c>
      <c r="BX56" s="3"/>
      <c r="BY56" s="54">
        <f t="shared" si="38"/>
        <v>0</v>
      </c>
      <c r="BZ56" s="1"/>
      <c r="CA56" s="51">
        <f t="shared" si="39"/>
        <v>0</v>
      </c>
      <c r="CB56" s="3"/>
      <c r="CC56" s="54">
        <f t="shared" si="40"/>
        <v>0</v>
      </c>
      <c r="CD56" s="4"/>
      <c r="CE56" s="51">
        <f t="shared" si="41"/>
        <v>0</v>
      </c>
      <c r="CF56" s="3"/>
      <c r="CG56" s="54">
        <f t="shared" si="42"/>
        <v>0</v>
      </c>
      <c r="CH56" s="4"/>
      <c r="CI56" s="51">
        <f t="shared" si="43"/>
        <v>0</v>
      </c>
      <c r="CJ56" s="3"/>
      <c r="CK56" s="54">
        <f t="shared" si="44"/>
        <v>0</v>
      </c>
      <c r="CL56" s="4"/>
      <c r="CM56" s="51">
        <f t="shared" si="45"/>
        <v>0</v>
      </c>
      <c r="CN56" s="3"/>
      <c r="CO56" s="54">
        <f t="shared" si="46"/>
        <v>0</v>
      </c>
      <c r="CP56" s="4"/>
      <c r="CQ56" s="51">
        <f t="shared" si="47"/>
        <v>0</v>
      </c>
      <c r="CR56" s="3"/>
      <c r="CS56" s="54">
        <f t="shared" si="48"/>
        <v>0</v>
      </c>
      <c r="CT56" s="4"/>
      <c r="CU56" s="51">
        <f t="shared" si="49"/>
        <v>0</v>
      </c>
      <c r="CV56" s="3"/>
      <c r="CW56" s="54">
        <f t="shared" si="50"/>
        <v>0</v>
      </c>
      <c r="CX56" s="4"/>
      <c r="CY56" s="51">
        <f t="shared" si="51"/>
        <v>0</v>
      </c>
      <c r="CZ56" s="3"/>
      <c r="DA56" s="54">
        <f t="shared" si="52"/>
        <v>0</v>
      </c>
      <c r="DB56" s="4"/>
      <c r="DC56" s="51">
        <f t="shared" si="53"/>
        <v>0</v>
      </c>
      <c r="DD56" s="3"/>
      <c r="DE56" s="54">
        <f t="shared" si="54"/>
        <v>0</v>
      </c>
      <c r="DF56" s="4"/>
      <c r="DG56" s="51">
        <f t="shared" si="55"/>
        <v>0</v>
      </c>
      <c r="DH56" s="3"/>
      <c r="DI56" s="54">
        <f t="shared" si="56"/>
        <v>0</v>
      </c>
      <c r="DJ56" s="4"/>
      <c r="DK56" s="51">
        <f t="shared" si="57"/>
        <v>0</v>
      </c>
      <c r="DL56" s="3"/>
      <c r="DM56" s="54">
        <f t="shared" si="58"/>
        <v>0</v>
      </c>
      <c r="DN56" s="4"/>
      <c r="DO56" s="51">
        <f t="shared" si="59"/>
        <v>0</v>
      </c>
      <c r="DP56" s="3"/>
      <c r="DQ56" s="54">
        <f t="shared" si="60"/>
        <v>0</v>
      </c>
      <c r="DR56" s="4"/>
      <c r="DS56" s="51">
        <f t="shared" si="61"/>
        <v>0</v>
      </c>
      <c r="DT56" s="3"/>
      <c r="DU56" s="54">
        <f t="shared" si="62"/>
        <v>0</v>
      </c>
      <c r="DV56" s="4"/>
      <c r="DW56" s="51">
        <f t="shared" si="63"/>
        <v>0</v>
      </c>
      <c r="DX56" s="3"/>
      <c r="DY56" s="54">
        <f t="shared" si="64"/>
        <v>0</v>
      </c>
      <c r="DZ56" s="1"/>
      <c r="EA56" s="51">
        <f t="shared" si="65"/>
        <v>0</v>
      </c>
      <c r="EB56" s="3"/>
      <c r="EC56" s="54">
        <f t="shared" si="66"/>
        <v>0</v>
      </c>
      <c r="ED56" s="206">
        <f t="shared" si="68"/>
        <v>0</v>
      </c>
      <c r="EE56" s="206">
        <f t="shared" si="69"/>
        <v>0</v>
      </c>
      <c r="EF56" s="51">
        <f t="shared" si="70"/>
        <v>0</v>
      </c>
      <c r="EG56" s="203"/>
    </row>
    <row r="57" spans="1:137" s="55" customFormat="1" x14ac:dyDescent="0.2">
      <c r="A57" s="47">
        <v>12</v>
      </c>
      <c r="B57" s="48">
        <v>8</v>
      </c>
      <c r="C57" s="49" t="s">
        <v>96</v>
      </c>
      <c r="D57" s="21"/>
      <c r="E57" s="50">
        <f>VLOOKUP(C57,CostoPersonale[[Descrizione]:[Spesa di personale netta
E=A-B-C+C1-D]],10,FALSE)</f>
        <v>0</v>
      </c>
      <c r="F57" s="51">
        <f>+D57-'Costo del personale'!G53</f>
        <v>0</v>
      </c>
      <c r="G57" s="51">
        <f>VLOOKUP(C57,AltrePoste[[DESCRIZIONE]:[RETTIFICHE ALLA SPESA CORRENTE
D=A+A1+B-C]],9,FALSE)</f>
        <v>0</v>
      </c>
      <c r="H57" s="52">
        <f t="shared" si="6"/>
        <v>0</v>
      </c>
      <c r="I57" s="53" t="str">
        <f t="shared" si="67"/>
        <v/>
      </c>
      <c r="J57" s="1"/>
      <c r="K57" s="51">
        <f t="shared" si="1"/>
        <v>0</v>
      </c>
      <c r="L57" s="2"/>
      <c r="M57" s="54">
        <f t="shared" si="7"/>
        <v>0</v>
      </c>
      <c r="N57" s="1"/>
      <c r="O57" s="51">
        <f t="shared" si="2"/>
        <v>0</v>
      </c>
      <c r="P57" s="2"/>
      <c r="Q57" s="54">
        <f t="shared" si="8"/>
        <v>0</v>
      </c>
      <c r="R57" s="1"/>
      <c r="S57" s="51">
        <f t="shared" si="9"/>
        <v>0</v>
      </c>
      <c r="T57" s="2"/>
      <c r="U57" s="54">
        <f t="shared" si="10"/>
        <v>0</v>
      </c>
      <c r="V57" s="1"/>
      <c r="W57" s="51">
        <f t="shared" si="11"/>
        <v>0</v>
      </c>
      <c r="X57" s="2"/>
      <c r="Y57" s="54">
        <f t="shared" si="12"/>
        <v>0</v>
      </c>
      <c r="Z57" s="1"/>
      <c r="AA57" s="51">
        <f t="shared" si="13"/>
        <v>0</v>
      </c>
      <c r="AB57" s="2"/>
      <c r="AC57" s="54">
        <f t="shared" si="14"/>
        <v>0</v>
      </c>
      <c r="AD57" s="1"/>
      <c r="AE57" s="51">
        <f t="shared" si="15"/>
        <v>0</v>
      </c>
      <c r="AF57" s="2"/>
      <c r="AG57" s="54">
        <f t="shared" si="16"/>
        <v>0</v>
      </c>
      <c r="AH57" s="1"/>
      <c r="AI57" s="51">
        <f t="shared" si="17"/>
        <v>0</v>
      </c>
      <c r="AJ57" s="2"/>
      <c r="AK57" s="54">
        <f t="shared" si="18"/>
        <v>0</v>
      </c>
      <c r="AL57" s="1"/>
      <c r="AM57" s="51">
        <f t="shared" si="19"/>
        <v>0</v>
      </c>
      <c r="AN57" s="2"/>
      <c r="AO57" s="54">
        <f t="shared" si="20"/>
        <v>0</v>
      </c>
      <c r="AP57" s="1"/>
      <c r="AQ57" s="51">
        <f t="shared" si="21"/>
        <v>0</v>
      </c>
      <c r="AR57" s="2"/>
      <c r="AS57" s="54">
        <f t="shared" si="22"/>
        <v>0</v>
      </c>
      <c r="AT57" s="1"/>
      <c r="AU57" s="51">
        <f t="shared" si="23"/>
        <v>0</v>
      </c>
      <c r="AV57" s="2"/>
      <c r="AW57" s="54">
        <f t="shared" si="24"/>
        <v>0</v>
      </c>
      <c r="AX57" s="1"/>
      <c r="AY57" s="51">
        <f t="shared" si="25"/>
        <v>0</v>
      </c>
      <c r="AZ57" s="2"/>
      <c r="BA57" s="54">
        <f t="shared" si="26"/>
        <v>0</v>
      </c>
      <c r="BB57" s="1"/>
      <c r="BC57" s="51">
        <f t="shared" si="27"/>
        <v>0</v>
      </c>
      <c r="BD57" s="2"/>
      <c r="BE57" s="54">
        <f t="shared" si="28"/>
        <v>0</v>
      </c>
      <c r="BF57" s="1"/>
      <c r="BG57" s="51">
        <f t="shared" si="29"/>
        <v>0</v>
      </c>
      <c r="BH57" s="2"/>
      <c r="BI57" s="54">
        <f t="shared" si="30"/>
        <v>0</v>
      </c>
      <c r="BJ57" s="1"/>
      <c r="BK57" s="51">
        <f t="shared" si="31"/>
        <v>0</v>
      </c>
      <c r="BL57" s="3"/>
      <c r="BM57" s="54">
        <f t="shared" si="32"/>
        <v>0</v>
      </c>
      <c r="BN57" s="1"/>
      <c r="BO57" s="51">
        <f t="shared" si="33"/>
        <v>0</v>
      </c>
      <c r="BP57" s="3"/>
      <c r="BQ57" s="54">
        <f t="shared" si="34"/>
        <v>0</v>
      </c>
      <c r="BR57" s="1"/>
      <c r="BS57" s="51">
        <f t="shared" si="35"/>
        <v>0</v>
      </c>
      <c r="BT57" s="3"/>
      <c r="BU57" s="54">
        <f t="shared" si="36"/>
        <v>0</v>
      </c>
      <c r="BV57" s="1"/>
      <c r="BW57" s="51">
        <f t="shared" si="37"/>
        <v>0</v>
      </c>
      <c r="BX57" s="3"/>
      <c r="BY57" s="54">
        <f t="shared" si="38"/>
        <v>0</v>
      </c>
      <c r="BZ57" s="1"/>
      <c r="CA57" s="51">
        <f t="shared" si="39"/>
        <v>0</v>
      </c>
      <c r="CB57" s="3"/>
      <c r="CC57" s="54">
        <f t="shared" si="40"/>
        <v>0</v>
      </c>
      <c r="CD57" s="4"/>
      <c r="CE57" s="51">
        <f t="shared" si="41"/>
        <v>0</v>
      </c>
      <c r="CF57" s="3"/>
      <c r="CG57" s="54">
        <f t="shared" si="42"/>
        <v>0</v>
      </c>
      <c r="CH57" s="4"/>
      <c r="CI57" s="51">
        <f t="shared" si="43"/>
        <v>0</v>
      </c>
      <c r="CJ57" s="3"/>
      <c r="CK57" s="54">
        <f t="shared" si="44"/>
        <v>0</v>
      </c>
      <c r="CL57" s="4"/>
      <c r="CM57" s="51">
        <f t="shared" si="45"/>
        <v>0</v>
      </c>
      <c r="CN57" s="3"/>
      <c r="CO57" s="54">
        <f t="shared" si="46"/>
        <v>0</v>
      </c>
      <c r="CP57" s="4"/>
      <c r="CQ57" s="51">
        <f t="shared" si="47"/>
        <v>0</v>
      </c>
      <c r="CR57" s="3"/>
      <c r="CS57" s="54">
        <f t="shared" si="48"/>
        <v>0</v>
      </c>
      <c r="CT57" s="4"/>
      <c r="CU57" s="51">
        <f t="shared" si="49"/>
        <v>0</v>
      </c>
      <c r="CV57" s="3"/>
      <c r="CW57" s="54">
        <f t="shared" si="50"/>
        <v>0</v>
      </c>
      <c r="CX57" s="4"/>
      <c r="CY57" s="51">
        <f t="shared" si="51"/>
        <v>0</v>
      </c>
      <c r="CZ57" s="3"/>
      <c r="DA57" s="54">
        <f t="shared" si="52"/>
        <v>0</v>
      </c>
      <c r="DB57" s="4"/>
      <c r="DC57" s="51">
        <f t="shared" si="53"/>
        <v>0</v>
      </c>
      <c r="DD57" s="3"/>
      <c r="DE57" s="54">
        <f t="shared" si="54"/>
        <v>0</v>
      </c>
      <c r="DF57" s="4"/>
      <c r="DG57" s="51">
        <f t="shared" si="55"/>
        <v>0</v>
      </c>
      <c r="DH57" s="3"/>
      <c r="DI57" s="54">
        <f t="shared" si="56"/>
        <v>0</v>
      </c>
      <c r="DJ57" s="4"/>
      <c r="DK57" s="51">
        <f t="shared" si="57"/>
        <v>0</v>
      </c>
      <c r="DL57" s="3"/>
      <c r="DM57" s="54">
        <f t="shared" si="58"/>
        <v>0</v>
      </c>
      <c r="DN57" s="4"/>
      <c r="DO57" s="51">
        <f t="shared" si="59"/>
        <v>0</v>
      </c>
      <c r="DP57" s="3"/>
      <c r="DQ57" s="54">
        <f t="shared" si="60"/>
        <v>0</v>
      </c>
      <c r="DR57" s="4"/>
      <c r="DS57" s="51">
        <f t="shared" si="61"/>
        <v>0</v>
      </c>
      <c r="DT57" s="3"/>
      <c r="DU57" s="54">
        <f t="shared" si="62"/>
        <v>0</v>
      </c>
      <c r="DV57" s="4"/>
      <c r="DW57" s="51">
        <f t="shared" si="63"/>
        <v>0</v>
      </c>
      <c r="DX57" s="3"/>
      <c r="DY57" s="54">
        <f t="shared" si="64"/>
        <v>0</v>
      </c>
      <c r="DZ57" s="1"/>
      <c r="EA57" s="51">
        <f t="shared" si="65"/>
        <v>0</v>
      </c>
      <c r="EB57" s="3"/>
      <c r="EC57" s="54">
        <f t="shared" si="66"/>
        <v>0</v>
      </c>
      <c r="ED57" s="206">
        <f t="shared" si="68"/>
        <v>0</v>
      </c>
      <c r="EE57" s="206">
        <f t="shared" si="69"/>
        <v>0</v>
      </c>
      <c r="EF57" s="51">
        <f t="shared" si="70"/>
        <v>0</v>
      </c>
      <c r="EG57" s="203"/>
    </row>
    <row r="58" spans="1:137" s="55" customFormat="1" x14ac:dyDescent="0.2">
      <c r="A58" s="47">
        <v>12</v>
      </c>
      <c r="B58" s="56">
        <v>9</v>
      </c>
      <c r="C58" s="57" t="s">
        <v>97</v>
      </c>
      <c r="D58" s="21"/>
      <c r="E58" s="50">
        <f>VLOOKUP(C58,CostoPersonale[[Descrizione]:[Spesa di personale netta
E=A-B-C+C1-D]],10,FALSE)</f>
        <v>0</v>
      </c>
      <c r="F58" s="51">
        <f>+D58-'Costo del personale'!G54</f>
        <v>0</v>
      </c>
      <c r="G58" s="51">
        <f>VLOOKUP(C58,AltrePoste[[DESCRIZIONE]:[RETTIFICHE ALLA SPESA CORRENTE
D=A+A1+B-C]],9,FALSE)</f>
        <v>0</v>
      </c>
      <c r="H58" s="52">
        <f t="shared" si="6"/>
        <v>0</v>
      </c>
      <c r="I58" s="53" t="str">
        <f t="shared" si="67"/>
        <v/>
      </c>
      <c r="J58" s="1"/>
      <c r="K58" s="51">
        <f t="shared" si="1"/>
        <v>0</v>
      </c>
      <c r="L58" s="2"/>
      <c r="M58" s="54">
        <f t="shared" si="7"/>
        <v>0</v>
      </c>
      <c r="N58" s="1"/>
      <c r="O58" s="51">
        <f t="shared" si="2"/>
        <v>0</v>
      </c>
      <c r="P58" s="2"/>
      <c r="Q58" s="54">
        <f t="shared" si="8"/>
        <v>0</v>
      </c>
      <c r="R58" s="1"/>
      <c r="S58" s="51">
        <f t="shared" si="9"/>
        <v>0</v>
      </c>
      <c r="T58" s="2"/>
      <c r="U58" s="54">
        <f t="shared" si="10"/>
        <v>0</v>
      </c>
      <c r="V58" s="1"/>
      <c r="W58" s="51">
        <f t="shared" si="11"/>
        <v>0</v>
      </c>
      <c r="X58" s="2"/>
      <c r="Y58" s="54">
        <f t="shared" si="12"/>
        <v>0</v>
      </c>
      <c r="Z58" s="1"/>
      <c r="AA58" s="51">
        <f t="shared" si="13"/>
        <v>0</v>
      </c>
      <c r="AB58" s="2"/>
      <c r="AC58" s="54">
        <f t="shared" si="14"/>
        <v>0</v>
      </c>
      <c r="AD58" s="1"/>
      <c r="AE58" s="51">
        <f t="shared" si="15"/>
        <v>0</v>
      </c>
      <c r="AF58" s="2"/>
      <c r="AG58" s="54">
        <f t="shared" si="16"/>
        <v>0</v>
      </c>
      <c r="AH58" s="1"/>
      <c r="AI58" s="51">
        <f t="shared" si="17"/>
        <v>0</v>
      </c>
      <c r="AJ58" s="2"/>
      <c r="AK58" s="54">
        <f t="shared" si="18"/>
        <v>0</v>
      </c>
      <c r="AL58" s="1"/>
      <c r="AM58" s="51">
        <f t="shared" si="19"/>
        <v>0</v>
      </c>
      <c r="AN58" s="2"/>
      <c r="AO58" s="54">
        <f t="shared" si="20"/>
        <v>0</v>
      </c>
      <c r="AP58" s="1"/>
      <c r="AQ58" s="51">
        <f t="shared" si="21"/>
        <v>0</v>
      </c>
      <c r="AR58" s="2"/>
      <c r="AS58" s="54">
        <f t="shared" si="22"/>
        <v>0</v>
      </c>
      <c r="AT58" s="1"/>
      <c r="AU58" s="51">
        <f t="shared" si="23"/>
        <v>0</v>
      </c>
      <c r="AV58" s="2"/>
      <c r="AW58" s="54">
        <f t="shared" si="24"/>
        <v>0</v>
      </c>
      <c r="AX58" s="1"/>
      <c r="AY58" s="51">
        <f t="shared" si="25"/>
        <v>0</v>
      </c>
      <c r="AZ58" s="2"/>
      <c r="BA58" s="54">
        <f t="shared" si="26"/>
        <v>0</v>
      </c>
      <c r="BB58" s="1"/>
      <c r="BC58" s="51">
        <f t="shared" si="27"/>
        <v>0</v>
      </c>
      <c r="BD58" s="2"/>
      <c r="BE58" s="54">
        <f t="shared" si="28"/>
        <v>0</v>
      </c>
      <c r="BF58" s="1"/>
      <c r="BG58" s="51">
        <f t="shared" si="29"/>
        <v>0</v>
      </c>
      <c r="BH58" s="2"/>
      <c r="BI58" s="54">
        <f t="shared" si="30"/>
        <v>0</v>
      </c>
      <c r="BJ58" s="1"/>
      <c r="BK58" s="51">
        <f t="shared" si="31"/>
        <v>0</v>
      </c>
      <c r="BL58" s="3"/>
      <c r="BM58" s="54">
        <f t="shared" si="32"/>
        <v>0</v>
      </c>
      <c r="BN58" s="1"/>
      <c r="BO58" s="51">
        <f t="shared" si="33"/>
        <v>0</v>
      </c>
      <c r="BP58" s="3"/>
      <c r="BQ58" s="54">
        <f t="shared" si="34"/>
        <v>0</v>
      </c>
      <c r="BR58" s="1"/>
      <c r="BS58" s="51">
        <f t="shared" si="35"/>
        <v>0</v>
      </c>
      <c r="BT58" s="3"/>
      <c r="BU58" s="54">
        <f t="shared" si="36"/>
        <v>0</v>
      </c>
      <c r="BV58" s="1"/>
      <c r="BW58" s="51">
        <f t="shared" si="37"/>
        <v>0</v>
      </c>
      <c r="BX58" s="3"/>
      <c r="BY58" s="54">
        <f t="shared" si="38"/>
        <v>0</v>
      </c>
      <c r="BZ58" s="1"/>
      <c r="CA58" s="51">
        <f t="shared" si="39"/>
        <v>0</v>
      </c>
      <c r="CB58" s="3"/>
      <c r="CC58" s="54">
        <f t="shared" si="40"/>
        <v>0</v>
      </c>
      <c r="CD58" s="4"/>
      <c r="CE58" s="51">
        <f t="shared" si="41"/>
        <v>0</v>
      </c>
      <c r="CF58" s="3"/>
      <c r="CG58" s="54">
        <f t="shared" si="42"/>
        <v>0</v>
      </c>
      <c r="CH58" s="4"/>
      <c r="CI58" s="51">
        <f t="shared" si="43"/>
        <v>0</v>
      </c>
      <c r="CJ58" s="3"/>
      <c r="CK58" s="54">
        <f t="shared" si="44"/>
        <v>0</v>
      </c>
      <c r="CL58" s="4"/>
      <c r="CM58" s="51">
        <f t="shared" si="45"/>
        <v>0</v>
      </c>
      <c r="CN58" s="3"/>
      <c r="CO58" s="54">
        <f t="shared" si="46"/>
        <v>0</v>
      </c>
      <c r="CP58" s="4"/>
      <c r="CQ58" s="51">
        <f t="shared" si="47"/>
        <v>0</v>
      </c>
      <c r="CR58" s="3"/>
      <c r="CS58" s="54">
        <f t="shared" si="48"/>
        <v>0</v>
      </c>
      <c r="CT58" s="4"/>
      <c r="CU58" s="51">
        <f t="shared" si="49"/>
        <v>0</v>
      </c>
      <c r="CV58" s="3"/>
      <c r="CW58" s="54">
        <f t="shared" si="50"/>
        <v>0</v>
      </c>
      <c r="CX58" s="4"/>
      <c r="CY58" s="51">
        <f t="shared" si="51"/>
        <v>0</v>
      </c>
      <c r="CZ58" s="3"/>
      <c r="DA58" s="54">
        <f t="shared" si="52"/>
        <v>0</v>
      </c>
      <c r="DB58" s="4"/>
      <c r="DC58" s="51">
        <f t="shared" si="53"/>
        <v>0</v>
      </c>
      <c r="DD58" s="3"/>
      <c r="DE58" s="54">
        <f t="shared" si="54"/>
        <v>0</v>
      </c>
      <c r="DF58" s="4"/>
      <c r="DG58" s="51">
        <f t="shared" si="55"/>
        <v>0</v>
      </c>
      <c r="DH58" s="3"/>
      <c r="DI58" s="54">
        <f t="shared" si="56"/>
        <v>0</v>
      </c>
      <c r="DJ58" s="4"/>
      <c r="DK58" s="51">
        <f t="shared" si="57"/>
        <v>0</v>
      </c>
      <c r="DL58" s="3"/>
      <c r="DM58" s="54">
        <f t="shared" si="58"/>
        <v>0</v>
      </c>
      <c r="DN58" s="4"/>
      <c r="DO58" s="51">
        <f t="shared" si="59"/>
        <v>0</v>
      </c>
      <c r="DP58" s="3"/>
      <c r="DQ58" s="54">
        <f t="shared" si="60"/>
        <v>0</v>
      </c>
      <c r="DR58" s="4"/>
      <c r="DS58" s="51">
        <f t="shared" si="61"/>
        <v>0</v>
      </c>
      <c r="DT58" s="3"/>
      <c r="DU58" s="54">
        <f t="shared" si="62"/>
        <v>0</v>
      </c>
      <c r="DV58" s="4"/>
      <c r="DW58" s="51">
        <f t="shared" si="63"/>
        <v>0</v>
      </c>
      <c r="DX58" s="3"/>
      <c r="DY58" s="54">
        <f t="shared" si="64"/>
        <v>0</v>
      </c>
      <c r="DZ58" s="1"/>
      <c r="EA58" s="51">
        <f t="shared" si="65"/>
        <v>0</v>
      </c>
      <c r="EB58" s="3"/>
      <c r="EC58" s="54">
        <f t="shared" si="66"/>
        <v>0</v>
      </c>
      <c r="ED58" s="206">
        <f t="shared" si="68"/>
        <v>0</v>
      </c>
      <c r="EE58" s="206">
        <f t="shared" si="69"/>
        <v>0</v>
      </c>
      <c r="EF58" s="51">
        <f t="shared" si="70"/>
        <v>0</v>
      </c>
      <c r="EG58" s="203"/>
    </row>
    <row r="59" spans="1:137" s="55" customFormat="1" x14ac:dyDescent="0.2">
      <c r="A59" s="47">
        <v>13</v>
      </c>
      <c r="B59" s="48">
        <v>7</v>
      </c>
      <c r="C59" s="49" t="s">
        <v>98</v>
      </c>
      <c r="D59" s="21"/>
      <c r="E59" s="50">
        <f>VLOOKUP(C59,CostoPersonale[[Descrizione]:[Spesa di personale netta
E=A-B-C+C1-D]],10,FALSE)</f>
        <v>0</v>
      </c>
      <c r="F59" s="51">
        <f>+D59-'Costo del personale'!G55</f>
        <v>0</v>
      </c>
      <c r="G59" s="51">
        <f>VLOOKUP(C59,AltrePoste[[DESCRIZIONE]:[RETTIFICHE ALLA SPESA CORRENTE
D=A+A1+B-C]],9,FALSE)</f>
        <v>0</v>
      </c>
      <c r="H59" s="52">
        <f t="shared" si="6"/>
        <v>0</v>
      </c>
      <c r="I59" s="53" t="str">
        <f t="shared" si="67"/>
        <v/>
      </c>
      <c r="J59" s="1"/>
      <c r="K59" s="51">
        <f t="shared" ref="K59" si="71">$E59*J59</f>
        <v>0</v>
      </c>
      <c r="L59" s="2"/>
      <c r="M59" s="54">
        <f t="shared" ref="M59" si="72">$H59*L59</f>
        <v>0</v>
      </c>
      <c r="N59" s="1"/>
      <c r="O59" s="51">
        <f t="shared" ref="O59" si="73">$E59*N59</f>
        <v>0</v>
      </c>
      <c r="P59" s="2"/>
      <c r="Q59" s="54">
        <f t="shared" ref="Q59" si="74">$H59*P59</f>
        <v>0</v>
      </c>
      <c r="R59" s="1"/>
      <c r="S59" s="51">
        <f t="shared" ref="S59" si="75">$E59*R59</f>
        <v>0</v>
      </c>
      <c r="T59" s="2"/>
      <c r="U59" s="54">
        <f t="shared" ref="U59" si="76">$H59*T59</f>
        <v>0</v>
      </c>
      <c r="V59" s="1"/>
      <c r="W59" s="51">
        <f t="shared" ref="W59" si="77">$E59*V59</f>
        <v>0</v>
      </c>
      <c r="X59" s="2"/>
      <c r="Y59" s="54">
        <f t="shared" ref="Y59" si="78">$H59*X59</f>
        <v>0</v>
      </c>
      <c r="Z59" s="1"/>
      <c r="AA59" s="51">
        <f t="shared" ref="AA59" si="79">$E59*Z59</f>
        <v>0</v>
      </c>
      <c r="AB59" s="2"/>
      <c r="AC59" s="54">
        <f t="shared" ref="AC59" si="80">$H59*AB59</f>
        <v>0</v>
      </c>
      <c r="AD59" s="1"/>
      <c r="AE59" s="51">
        <f t="shared" ref="AE59" si="81">$E59*AD59</f>
        <v>0</v>
      </c>
      <c r="AF59" s="2"/>
      <c r="AG59" s="54">
        <f t="shared" ref="AG59" si="82">$H59*AF59</f>
        <v>0</v>
      </c>
      <c r="AH59" s="1"/>
      <c r="AI59" s="51">
        <f t="shared" ref="AI59" si="83">$E59*AH59</f>
        <v>0</v>
      </c>
      <c r="AJ59" s="2"/>
      <c r="AK59" s="54">
        <f t="shared" ref="AK59" si="84">$H59*AJ59</f>
        <v>0</v>
      </c>
      <c r="AL59" s="1"/>
      <c r="AM59" s="51">
        <f t="shared" ref="AM59" si="85">$E59*AL59</f>
        <v>0</v>
      </c>
      <c r="AN59" s="2"/>
      <c r="AO59" s="54">
        <f t="shared" ref="AO59" si="86">$H59*AN59</f>
        <v>0</v>
      </c>
      <c r="AP59" s="1"/>
      <c r="AQ59" s="51">
        <f t="shared" ref="AQ59" si="87">$E59*AP59</f>
        <v>0</v>
      </c>
      <c r="AR59" s="2"/>
      <c r="AS59" s="54">
        <f t="shared" ref="AS59" si="88">$H59*AR59</f>
        <v>0</v>
      </c>
      <c r="AT59" s="1"/>
      <c r="AU59" s="51">
        <f t="shared" ref="AU59" si="89">$E59*AT59</f>
        <v>0</v>
      </c>
      <c r="AV59" s="2"/>
      <c r="AW59" s="54">
        <f t="shared" ref="AW59" si="90">$H59*AV59</f>
        <v>0</v>
      </c>
      <c r="AX59" s="1"/>
      <c r="AY59" s="51">
        <f t="shared" ref="AY59" si="91">$E59*AX59</f>
        <v>0</v>
      </c>
      <c r="AZ59" s="2"/>
      <c r="BA59" s="54">
        <f t="shared" ref="BA59" si="92">$H59*AZ59</f>
        <v>0</v>
      </c>
      <c r="BB59" s="1"/>
      <c r="BC59" s="51">
        <f t="shared" ref="BC59" si="93">$E59*BB59</f>
        <v>0</v>
      </c>
      <c r="BD59" s="2"/>
      <c r="BE59" s="54">
        <f t="shared" ref="BE59" si="94">$H59*BD59</f>
        <v>0</v>
      </c>
      <c r="BF59" s="1"/>
      <c r="BG59" s="51">
        <f t="shared" ref="BG59" si="95">$E59*BF59</f>
        <v>0</v>
      </c>
      <c r="BH59" s="2"/>
      <c r="BI59" s="54">
        <f t="shared" ref="BI59" si="96">$H59*BH59</f>
        <v>0</v>
      </c>
      <c r="BJ59" s="1"/>
      <c r="BK59" s="51">
        <f t="shared" ref="BK59" si="97">$E59*BJ59</f>
        <v>0</v>
      </c>
      <c r="BL59" s="3"/>
      <c r="BM59" s="54">
        <f t="shared" ref="BM59" si="98">$H59*BL59</f>
        <v>0</v>
      </c>
      <c r="BN59" s="1"/>
      <c r="BO59" s="51">
        <f t="shared" ref="BO59" si="99">$E59*BN59</f>
        <v>0</v>
      </c>
      <c r="BP59" s="3"/>
      <c r="BQ59" s="54">
        <f t="shared" ref="BQ59" si="100">$H59*BP59</f>
        <v>0</v>
      </c>
      <c r="BR59" s="1"/>
      <c r="BS59" s="51">
        <f t="shared" ref="BS59" si="101">$E59*BR59</f>
        <v>0</v>
      </c>
      <c r="BT59" s="3"/>
      <c r="BU59" s="54">
        <f t="shared" ref="BU59" si="102">$H59*BT59</f>
        <v>0</v>
      </c>
      <c r="BV59" s="1"/>
      <c r="BW59" s="51">
        <f t="shared" ref="BW59" si="103">$E59*BV59</f>
        <v>0</v>
      </c>
      <c r="BX59" s="3"/>
      <c r="BY59" s="54">
        <f t="shared" ref="BY59" si="104">$H59*BX59</f>
        <v>0</v>
      </c>
      <c r="BZ59" s="1"/>
      <c r="CA59" s="51">
        <f t="shared" ref="CA59" si="105">$E59*BZ59</f>
        <v>0</v>
      </c>
      <c r="CB59" s="3"/>
      <c r="CC59" s="54">
        <f t="shared" ref="CC59" si="106">$H59*CB59</f>
        <v>0</v>
      </c>
      <c r="CD59" s="4"/>
      <c r="CE59" s="51">
        <f t="shared" ref="CE59" si="107">$E59*CD59</f>
        <v>0</v>
      </c>
      <c r="CF59" s="3"/>
      <c r="CG59" s="54">
        <f t="shared" ref="CG59" si="108">$H59*CF59</f>
        <v>0</v>
      </c>
      <c r="CH59" s="4"/>
      <c r="CI59" s="51">
        <f t="shared" ref="CI59" si="109">$E59*CH59</f>
        <v>0</v>
      </c>
      <c r="CJ59" s="3"/>
      <c r="CK59" s="54">
        <f t="shared" ref="CK59" si="110">$H59*CJ59</f>
        <v>0</v>
      </c>
      <c r="CL59" s="4"/>
      <c r="CM59" s="51">
        <f t="shared" si="45"/>
        <v>0</v>
      </c>
      <c r="CN59" s="3"/>
      <c r="CO59" s="54">
        <f t="shared" si="46"/>
        <v>0</v>
      </c>
      <c r="CP59" s="4"/>
      <c r="CQ59" s="51">
        <f t="shared" si="47"/>
        <v>0</v>
      </c>
      <c r="CR59" s="3"/>
      <c r="CS59" s="54">
        <f t="shared" si="48"/>
        <v>0</v>
      </c>
      <c r="CT59" s="4"/>
      <c r="CU59" s="51">
        <f t="shared" si="49"/>
        <v>0</v>
      </c>
      <c r="CV59" s="3"/>
      <c r="CW59" s="54">
        <f t="shared" si="50"/>
        <v>0</v>
      </c>
      <c r="CX59" s="4"/>
      <c r="CY59" s="51">
        <f t="shared" si="51"/>
        <v>0</v>
      </c>
      <c r="CZ59" s="3"/>
      <c r="DA59" s="54">
        <f t="shared" si="52"/>
        <v>0</v>
      </c>
      <c r="DB59" s="4"/>
      <c r="DC59" s="51">
        <f t="shared" si="53"/>
        <v>0</v>
      </c>
      <c r="DD59" s="3"/>
      <c r="DE59" s="54">
        <f t="shared" si="54"/>
        <v>0</v>
      </c>
      <c r="DF59" s="4"/>
      <c r="DG59" s="51">
        <f t="shared" si="55"/>
        <v>0</v>
      </c>
      <c r="DH59" s="3"/>
      <c r="DI59" s="54">
        <f t="shared" si="56"/>
        <v>0</v>
      </c>
      <c r="DJ59" s="4"/>
      <c r="DK59" s="51">
        <f t="shared" si="57"/>
        <v>0</v>
      </c>
      <c r="DL59" s="3"/>
      <c r="DM59" s="54">
        <f t="shared" si="58"/>
        <v>0</v>
      </c>
      <c r="DN59" s="4"/>
      <c r="DO59" s="51">
        <f t="shared" si="59"/>
        <v>0</v>
      </c>
      <c r="DP59" s="3"/>
      <c r="DQ59" s="54">
        <f t="shared" si="60"/>
        <v>0</v>
      </c>
      <c r="DR59" s="4"/>
      <c r="DS59" s="51">
        <f t="shared" si="61"/>
        <v>0</v>
      </c>
      <c r="DT59" s="3"/>
      <c r="DU59" s="54">
        <f t="shared" si="62"/>
        <v>0</v>
      </c>
      <c r="DV59" s="4"/>
      <c r="DW59" s="51">
        <f t="shared" si="63"/>
        <v>0</v>
      </c>
      <c r="DX59" s="3"/>
      <c r="DY59" s="54">
        <f t="shared" si="64"/>
        <v>0</v>
      </c>
      <c r="DZ59" s="1"/>
      <c r="EA59" s="51">
        <f t="shared" ref="EA59" si="111">$E59*DZ59</f>
        <v>0</v>
      </c>
      <c r="EB59" s="3"/>
      <c r="EC59" s="54">
        <f t="shared" ref="EC59" si="112">$H59*EB59</f>
        <v>0</v>
      </c>
      <c r="ED59" s="206">
        <f t="shared" si="68"/>
        <v>0</v>
      </c>
      <c r="EE59" s="206">
        <f t="shared" si="69"/>
        <v>0</v>
      </c>
      <c r="EF59" s="51">
        <f t="shared" si="70"/>
        <v>0</v>
      </c>
      <c r="EG59" s="203"/>
    </row>
    <row r="60" spans="1:137" s="55" customFormat="1" x14ac:dyDescent="0.2">
      <c r="A60" s="59">
        <v>14</v>
      </c>
      <c r="B60" s="56">
        <v>1</v>
      </c>
      <c r="C60" s="57" t="s">
        <v>99</v>
      </c>
      <c r="D60" s="21"/>
      <c r="E60" s="50">
        <f>VLOOKUP(C60,CostoPersonale[[Descrizione]:[Spesa di personale netta
E=A-B-C+C1-D]],10,FALSE)</f>
        <v>0</v>
      </c>
      <c r="F60" s="51">
        <f>+D60-'Costo del personale'!G56</f>
        <v>0</v>
      </c>
      <c r="G60" s="51">
        <f>VLOOKUP(C60,AltrePoste[[DESCRIZIONE]:[RETTIFICHE ALLA SPESA CORRENTE
D=A+A1+B-C]],9,FALSE)</f>
        <v>0</v>
      </c>
      <c r="H60" s="52">
        <f t="shared" si="6"/>
        <v>0</v>
      </c>
      <c r="I60" s="53" t="str">
        <f t="shared" si="67"/>
        <v/>
      </c>
      <c r="J60" s="1"/>
      <c r="K60" s="51">
        <f t="shared" si="1"/>
        <v>0</v>
      </c>
      <c r="L60" s="2"/>
      <c r="M60" s="54">
        <f t="shared" si="7"/>
        <v>0</v>
      </c>
      <c r="N60" s="1"/>
      <c r="O60" s="51">
        <f t="shared" si="2"/>
        <v>0</v>
      </c>
      <c r="P60" s="2"/>
      <c r="Q60" s="54">
        <f t="shared" si="8"/>
        <v>0</v>
      </c>
      <c r="R60" s="1"/>
      <c r="S60" s="51">
        <f t="shared" si="9"/>
        <v>0</v>
      </c>
      <c r="T60" s="2"/>
      <c r="U60" s="54">
        <f t="shared" si="10"/>
        <v>0</v>
      </c>
      <c r="V60" s="1"/>
      <c r="W60" s="51">
        <f t="shared" si="11"/>
        <v>0</v>
      </c>
      <c r="X60" s="2"/>
      <c r="Y60" s="54">
        <f t="shared" si="12"/>
        <v>0</v>
      </c>
      <c r="Z60" s="1"/>
      <c r="AA60" s="51">
        <f t="shared" si="13"/>
        <v>0</v>
      </c>
      <c r="AB60" s="2"/>
      <c r="AC60" s="54">
        <f t="shared" si="14"/>
        <v>0</v>
      </c>
      <c r="AD60" s="1"/>
      <c r="AE60" s="51">
        <f t="shared" si="15"/>
        <v>0</v>
      </c>
      <c r="AF60" s="2"/>
      <c r="AG60" s="54">
        <f t="shared" si="16"/>
        <v>0</v>
      </c>
      <c r="AH60" s="1"/>
      <c r="AI60" s="51">
        <f t="shared" si="17"/>
        <v>0</v>
      </c>
      <c r="AJ60" s="2"/>
      <c r="AK60" s="54">
        <f t="shared" si="18"/>
        <v>0</v>
      </c>
      <c r="AL60" s="1"/>
      <c r="AM60" s="51">
        <f t="shared" si="19"/>
        <v>0</v>
      </c>
      <c r="AN60" s="2"/>
      <c r="AO60" s="54">
        <f t="shared" si="20"/>
        <v>0</v>
      </c>
      <c r="AP60" s="1"/>
      <c r="AQ60" s="51">
        <f t="shared" si="21"/>
        <v>0</v>
      </c>
      <c r="AR60" s="2"/>
      <c r="AS60" s="54">
        <f t="shared" si="22"/>
        <v>0</v>
      </c>
      <c r="AT60" s="1"/>
      <c r="AU60" s="51">
        <f t="shared" si="23"/>
        <v>0</v>
      </c>
      <c r="AV60" s="2"/>
      <c r="AW60" s="54">
        <f t="shared" si="24"/>
        <v>0</v>
      </c>
      <c r="AX60" s="1"/>
      <c r="AY60" s="51">
        <f t="shared" si="25"/>
        <v>0</v>
      </c>
      <c r="AZ60" s="2"/>
      <c r="BA60" s="54">
        <f t="shared" si="26"/>
        <v>0</v>
      </c>
      <c r="BB60" s="1"/>
      <c r="BC60" s="51">
        <f t="shared" si="27"/>
        <v>0</v>
      </c>
      <c r="BD60" s="2"/>
      <c r="BE60" s="54">
        <f t="shared" si="28"/>
        <v>0</v>
      </c>
      <c r="BF60" s="1"/>
      <c r="BG60" s="51">
        <f t="shared" si="29"/>
        <v>0</v>
      </c>
      <c r="BH60" s="2"/>
      <c r="BI60" s="54">
        <f t="shared" si="30"/>
        <v>0</v>
      </c>
      <c r="BJ60" s="1"/>
      <c r="BK60" s="51">
        <f t="shared" si="31"/>
        <v>0</v>
      </c>
      <c r="BL60" s="3"/>
      <c r="BM60" s="54">
        <f t="shared" si="32"/>
        <v>0</v>
      </c>
      <c r="BN60" s="1"/>
      <c r="BO60" s="51">
        <f t="shared" si="33"/>
        <v>0</v>
      </c>
      <c r="BP60" s="3"/>
      <c r="BQ60" s="54">
        <f t="shared" si="34"/>
        <v>0</v>
      </c>
      <c r="BR60" s="1"/>
      <c r="BS60" s="51">
        <f t="shared" si="35"/>
        <v>0</v>
      </c>
      <c r="BT60" s="3"/>
      <c r="BU60" s="54">
        <f t="shared" si="36"/>
        <v>0</v>
      </c>
      <c r="BV60" s="1"/>
      <c r="BW60" s="51">
        <f t="shared" si="37"/>
        <v>0</v>
      </c>
      <c r="BX60" s="3"/>
      <c r="BY60" s="54">
        <f t="shared" si="38"/>
        <v>0</v>
      </c>
      <c r="BZ60" s="1"/>
      <c r="CA60" s="51">
        <f t="shared" si="39"/>
        <v>0</v>
      </c>
      <c r="CB60" s="3"/>
      <c r="CC60" s="54">
        <f t="shared" si="40"/>
        <v>0</v>
      </c>
      <c r="CD60" s="4"/>
      <c r="CE60" s="51">
        <f t="shared" ref="CE60:CE79" si="113">$E60*CD60</f>
        <v>0</v>
      </c>
      <c r="CF60" s="3"/>
      <c r="CG60" s="54">
        <f t="shared" ref="CG60:CG79" si="114">$H60*CF60</f>
        <v>0</v>
      </c>
      <c r="CH60" s="4"/>
      <c r="CI60" s="51">
        <f t="shared" si="43"/>
        <v>0</v>
      </c>
      <c r="CJ60" s="3"/>
      <c r="CK60" s="54">
        <f t="shared" si="44"/>
        <v>0</v>
      </c>
      <c r="CL60" s="4"/>
      <c r="CM60" s="51">
        <f t="shared" si="45"/>
        <v>0</v>
      </c>
      <c r="CN60" s="3"/>
      <c r="CO60" s="54">
        <f t="shared" si="46"/>
        <v>0</v>
      </c>
      <c r="CP60" s="4"/>
      <c r="CQ60" s="51">
        <f t="shared" si="47"/>
        <v>0</v>
      </c>
      <c r="CR60" s="3"/>
      <c r="CS60" s="54">
        <f t="shared" si="48"/>
        <v>0</v>
      </c>
      <c r="CT60" s="4"/>
      <c r="CU60" s="51">
        <f t="shared" si="49"/>
        <v>0</v>
      </c>
      <c r="CV60" s="3"/>
      <c r="CW60" s="54">
        <f t="shared" si="50"/>
        <v>0</v>
      </c>
      <c r="CX60" s="4"/>
      <c r="CY60" s="51">
        <f t="shared" si="51"/>
        <v>0</v>
      </c>
      <c r="CZ60" s="3"/>
      <c r="DA60" s="54">
        <f t="shared" si="52"/>
        <v>0</v>
      </c>
      <c r="DB60" s="4"/>
      <c r="DC60" s="51">
        <f t="shared" si="53"/>
        <v>0</v>
      </c>
      <c r="DD60" s="3"/>
      <c r="DE60" s="54">
        <f t="shared" si="54"/>
        <v>0</v>
      </c>
      <c r="DF60" s="4"/>
      <c r="DG60" s="51">
        <f t="shared" si="55"/>
        <v>0</v>
      </c>
      <c r="DH60" s="3"/>
      <c r="DI60" s="54">
        <f t="shared" si="56"/>
        <v>0</v>
      </c>
      <c r="DJ60" s="4"/>
      <c r="DK60" s="51">
        <f t="shared" si="57"/>
        <v>0</v>
      </c>
      <c r="DL60" s="3"/>
      <c r="DM60" s="54">
        <f t="shared" si="58"/>
        <v>0</v>
      </c>
      <c r="DN60" s="4"/>
      <c r="DO60" s="51">
        <f t="shared" si="59"/>
        <v>0</v>
      </c>
      <c r="DP60" s="3"/>
      <c r="DQ60" s="54">
        <f t="shared" si="60"/>
        <v>0</v>
      </c>
      <c r="DR60" s="4"/>
      <c r="DS60" s="51">
        <f t="shared" si="61"/>
        <v>0</v>
      </c>
      <c r="DT60" s="3"/>
      <c r="DU60" s="54">
        <f t="shared" si="62"/>
        <v>0</v>
      </c>
      <c r="DV60" s="4"/>
      <c r="DW60" s="51">
        <f t="shared" si="63"/>
        <v>0</v>
      </c>
      <c r="DX60" s="3"/>
      <c r="DY60" s="54">
        <f t="shared" si="64"/>
        <v>0</v>
      </c>
      <c r="DZ60" s="1"/>
      <c r="EA60" s="51">
        <f t="shared" si="65"/>
        <v>0</v>
      </c>
      <c r="EB60" s="3"/>
      <c r="EC60" s="54">
        <f t="shared" si="66"/>
        <v>0</v>
      </c>
      <c r="ED60" s="206">
        <f t="shared" si="68"/>
        <v>0</v>
      </c>
      <c r="EE60" s="206">
        <f t="shared" si="69"/>
        <v>0</v>
      </c>
      <c r="EF60" s="51">
        <f t="shared" si="70"/>
        <v>0</v>
      </c>
      <c r="EG60" s="203"/>
    </row>
    <row r="61" spans="1:137" s="55" customFormat="1" ht="24" x14ac:dyDescent="0.2">
      <c r="A61" s="47">
        <v>14</v>
      </c>
      <c r="B61" s="48">
        <v>2</v>
      </c>
      <c r="C61" s="49" t="s">
        <v>100</v>
      </c>
      <c r="D61" s="21"/>
      <c r="E61" s="50">
        <f>VLOOKUP(C61,CostoPersonale[[Descrizione]:[Spesa di personale netta
E=A-B-C+C1-D]],10,FALSE)</f>
        <v>0</v>
      </c>
      <c r="F61" s="51">
        <f>+D61-'Costo del personale'!G57</f>
        <v>0</v>
      </c>
      <c r="G61" s="51">
        <f>VLOOKUP(C61,AltrePoste[[DESCRIZIONE]:[RETTIFICHE ALLA SPESA CORRENTE
D=A+A1+B-C]],9,FALSE)</f>
        <v>0</v>
      </c>
      <c r="H61" s="52">
        <f t="shared" si="6"/>
        <v>0</v>
      </c>
      <c r="I61" s="53" t="str">
        <f t="shared" si="67"/>
        <v/>
      </c>
      <c r="J61" s="1"/>
      <c r="K61" s="51">
        <f t="shared" si="1"/>
        <v>0</v>
      </c>
      <c r="L61" s="2"/>
      <c r="M61" s="54">
        <f t="shared" si="7"/>
        <v>0</v>
      </c>
      <c r="N61" s="1"/>
      <c r="O61" s="51">
        <f t="shared" si="2"/>
        <v>0</v>
      </c>
      <c r="P61" s="2"/>
      <c r="Q61" s="54">
        <f t="shared" si="8"/>
        <v>0</v>
      </c>
      <c r="R61" s="1"/>
      <c r="S61" s="51">
        <f t="shared" si="9"/>
        <v>0</v>
      </c>
      <c r="T61" s="2"/>
      <c r="U61" s="54">
        <f t="shared" si="10"/>
        <v>0</v>
      </c>
      <c r="V61" s="1"/>
      <c r="W61" s="51">
        <f t="shared" si="11"/>
        <v>0</v>
      </c>
      <c r="X61" s="2"/>
      <c r="Y61" s="54">
        <f t="shared" si="12"/>
        <v>0</v>
      </c>
      <c r="Z61" s="1"/>
      <c r="AA61" s="51">
        <f t="shared" si="13"/>
        <v>0</v>
      </c>
      <c r="AB61" s="2"/>
      <c r="AC61" s="54">
        <f t="shared" si="14"/>
        <v>0</v>
      </c>
      <c r="AD61" s="1"/>
      <c r="AE61" s="51">
        <f t="shared" si="15"/>
        <v>0</v>
      </c>
      <c r="AF61" s="2"/>
      <c r="AG61" s="54">
        <f t="shared" si="16"/>
        <v>0</v>
      </c>
      <c r="AH61" s="1"/>
      <c r="AI61" s="51">
        <f t="shared" si="17"/>
        <v>0</v>
      </c>
      <c r="AJ61" s="2"/>
      <c r="AK61" s="54">
        <f t="shared" si="18"/>
        <v>0</v>
      </c>
      <c r="AL61" s="1"/>
      <c r="AM61" s="51">
        <f t="shared" si="19"/>
        <v>0</v>
      </c>
      <c r="AN61" s="2"/>
      <c r="AO61" s="54">
        <f t="shared" si="20"/>
        <v>0</v>
      </c>
      <c r="AP61" s="1"/>
      <c r="AQ61" s="51">
        <f t="shared" si="21"/>
        <v>0</v>
      </c>
      <c r="AR61" s="2"/>
      <c r="AS61" s="54">
        <f t="shared" si="22"/>
        <v>0</v>
      </c>
      <c r="AT61" s="1"/>
      <c r="AU61" s="51">
        <f t="shared" si="23"/>
        <v>0</v>
      </c>
      <c r="AV61" s="2"/>
      <c r="AW61" s="54">
        <f t="shared" si="24"/>
        <v>0</v>
      </c>
      <c r="AX61" s="1"/>
      <c r="AY61" s="51">
        <f t="shared" si="25"/>
        <v>0</v>
      </c>
      <c r="AZ61" s="2"/>
      <c r="BA61" s="54">
        <f t="shared" si="26"/>
        <v>0</v>
      </c>
      <c r="BB61" s="1"/>
      <c r="BC61" s="51">
        <f t="shared" si="27"/>
        <v>0</v>
      </c>
      <c r="BD61" s="2"/>
      <c r="BE61" s="54">
        <f t="shared" si="28"/>
        <v>0</v>
      </c>
      <c r="BF61" s="1"/>
      <c r="BG61" s="51">
        <f t="shared" si="29"/>
        <v>0</v>
      </c>
      <c r="BH61" s="2"/>
      <c r="BI61" s="54">
        <f t="shared" si="30"/>
        <v>0</v>
      </c>
      <c r="BJ61" s="1"/>
      <c r="BK61" s="51">
        <f t="shared" si="31"/>
        <v>0</v>
      </c>
      <c r="BL61" s="3"/>
      <c r="BM61" s="54">
        <f t="shared" si="32"/>
        <v>0</v>
      </c>
      <c r="BN61" s="1"/>
      <c r="BO61" s="51">
        <f t="shared" si="33"/>
        <v>0</v>
      </c>
      <c r="BP61" s="3"/>
      <c r="BQ61" s="54">
        <f t="shared" si="34"/>
        <v>0</v>
      </c>
      <c r="BR61" s="1"/>
      <c r="BS61" s="51">
        <f t="shared" si="35"/>
        <v>0</v>
      </c>
      <c r="BT61" s="3"/>
      <c r="BU61" s="54">
        <f t="shared" si="36"/>
        <v>0</v>
      </c>
      <c r="BV61" s="1"/>
      <c r="BW61" s="51">
        <f t="shared" si="37"/>
        <v>0</v>
      </c>
      <c r="BX61" s="3"/>
      <c r="BY61" s="54">
        <f t="shared" si="38"/>
        <v>0</v>
      </c>
      <c r="BZ61" s="1"/>
      <c r="CA61" s="51">
        <f t="shared" si="39"/>
        <v>0</v>
      </c>
      <c r="CB61" s="3"/>
      <c r="CC61" s="54">
        <f t="shared" si="40"/>
        <v>0</v>
      </c>
      <c r="CD61" s="4"/>
      <c r="CE61" s="51">
        <f t="shared" si="113"/>
        <v>0</v>
      </c>
      <c r="CF61" s="3"/>
      <c r="CG61" s="54">
        <f t="shared" si="114"/>
        <v>0</v>
      </c>
      <c r="CH61" s="4"/>
      <c r="CI61" s="51">
        <f t="shared" si="43"/>
        <v>0</v>
      </c>
      <c r="CJ61" s="3"/>
      <c r="CK61" s="54">
        <f t="shared" si="44"/>
        <v>0</v>
      </c>
      <c r="CL61" s="4"/>
      <c r="CM61" s="51">
        <f t="shared" si="45"/>
        <v>0</v>
      </c>
      <c r="CN61" s="3"/>
      <c r="CO61" s="54">
        <f t="shared" si="46"/>
        <v>0</v>
      </c>
      <c r="CP61" s="4"/>
      <c r="CQ61" s="51">
        <f t="shared" si="47"/>
        <v>0</v>
      </c>
      <c r="CR61" s="3"/>
      <c r="CS61" s="54">
        <f t="shared" si="48"/>
        <v>0</v>
      </c>
      <c r="CT61" s="4"/>
      <c r="CU61" s="51">
        <f t="shared" si="49"/>
        <v>0</v>
      </c>
      <c r="CV61" s="3"/>
      <c r="CW61" s="54">
        <f t="shared" si="50"/>
        <v>0</v>
      </c>
      <c r="CX61" s="4"/>
      <c r="CY61" s="51">
        <f t="shared" si="51"/>
        <v>0</v>
      </c>
      <c r="CZ61" s="3"/>
      <c r="DA61" s="54">
        <f t="shared" si="52"/>
        <v>0</v>
      </c>
      <c r="DB61" s="4"/>
      <c r="DC61" s="51">
        <f t="shared" si="53"/>
        <v>0</v>
      </c>
      <c r="DD61" s="3"/>
      <c r="DE61" s="54">
        <f t="shared" si="54"/>
        <v>0</v>
      </c>
      <c r="DF61" s="4"/>
      <c r="DG61" s="51">
        <f t="shared" si="55"/>
        <v>0</v>
      </c>
      <c r="DH61" s="3"/>
      <c r="DI61" s="54">
        <f t="shared" si="56"/>
        <v>0</v>
      </c>
      <c r="DJ61" s="4"/>
      <c r="DK61" s="51">
        <f t="shared" si="57"/>
        <v>0</v>
      </c>
      <c r="DL61" s="3"/>
      <c r="DM61" s="54">
        <f t="shared" si="58"/>
        <v>0</v>
      </c>
      <c r="DN61" s="4"/>
      <c r="DO61" s="51">
        <f t="shared" si="59"/>
        <v>0</v>
      </c>
      <c r="DP61" s="3"/>
      <c r="DQ61" s="54">
        <f t="shared" si="60"/>
        <v>0</v>
      </c>
      <c r="DR61" s="4"/>
      <c r="DS61" s="51">
        <f t="shared" si="61"/>
        <v>0</v>
      </c>
      <c r="DT61" s="3"/>
      <c r="DU61" s="54">
        <f t="shared" si="62"/>
        <v>0</v>
      </c>
      <c r="DV61" s="4"/>
      <c r="DW61" s="51">
        <f t="shared" si="63"/>
        <v>0</v>
      </c>
      <c r="DX61" s="3"/>
      <c r="DY61" s="54">
        <f t="shared" si="64"/>
        <v>0</v>
      </c>
      <c r="DZ61" s="1"/>
      <c r="EA61" s="51">
        <f t="shared" si="65"/>
        <v>0</v>
      </c>
      <c r="EB61" s="3"/>
      <c r="EC61" s="54">
        <f t="shared" si="66"/>
        <v>0</v>
      </c>
      <c r="ED61" s="206">
        <f t="shared" si="68"/>
        <v>0</v>
      </c>
      <c r="EE61" s="206">
        <f t="shared" si="69"/>
        <v>0</v>
      </c>
      <c r="EF61" s="51">
        <f t="shared" si="70"/>
        <v>0</v>
      </c>
      <c r="EG61" s="203"/>
    </row>
    <row r="62" spans="1:137" s="55" customFormat="1" x14ac:dyDescent="0.2">
      <c r="A62" s="47">
        <v>14</v>
      </c>
      <c r="B62" s="56">
        <v>3</v>
      </c>
      <c r="C62" s="57" t="s">
        <v>101</v>
      </c>
      <c r="D62" s="21"/>
      <c r="E62" s="50">
        <f>VLOOKUP(C62,CostoPersonale[[Descrizione]:[Spesa di personale netta
E=A-B-C+C1-D]],10,FALSE)</f>
        <v>0</v>
      </c>
      <c r="F62" s="51">
        <f>+D62-'Costo del personale'!G58</f>
        <v>0</v>
      </c>
      <c r="G62" s="51">
        <f>VLOOKUP(C62,AltrePoste[[DESCRIZIONE]:[RETTIFICHE ALLA SPESA CORRENTE
D=A+A1+B-C]],9,FALSE)</f>
        <v>0</v>
      </c>
      <c r="H62" s="52">
        <f t="shared" si="6"/>
        <v>0</v>
      </c>
      <c r="I62" s="53" t="str">
        <f t="shared" si="67"/>
        <v/>
      </c>
      <c r="J62" s="1"/>
      <c r="K62" s="51">
        <f t="shared" si="1"/>
        <v>0</v>
      </c>
      <c r="L62" s="2"/>
      <c r="M62" s="54">
        <f t="shared" si="7"/>
        <v>0</v>
      </c>
      <c r="N62" s="1"/>
      <c r="O62" s="51">
        <f t="shared" si="2"/>
        <v>0</v>
      </c>
      <c r="P62" s="2"/>
      <c r="Q62" s="54">
        <f t="shared" si="8"/>
        <v>0</v>
      </c>
      <c r="R62" s="1"/>
      <c r="S62" s="51">
        <f t="shared" si="9"/>
        <v>0</v>
      </c>
      <c r="T62" s="2"/>
      <c r="U62" s="54">
        <f t="shared" si="10"/>
        <v>0</v>
      </c>
      <c r="V62" s="1"/>
      <c r="W62" s="51">
        <f t="shared" si="11"/>
        <v>0</v>
      </c>
      <c r="X62" s="2"/>
      <c r="Y62" s="54">
        <f t="shared" si="12"/>
        <v>0</v>
      </c>
      <c r="Z62" s="1"/>
      <c r="AA62" s="51">
        <f t="shared" si="13"/>
        <v>0</v>
      </c>
      <c r="AB62" s="2"/>
      <c r="AC62" s="54">
        <f t="shared" si="14"/>
        <v>0</v>
      </c>
      <c r="AD62" s="1"/>
      <c r="AE62" s="51">
        <f t="shared" si="15"/>
        <v>0</v>
      </c>
      <c r="AF62" s="2"/>
      <c r="AG62" s="54">
        <f t="shared" si="16"/>
        <v>0</v>
      </c>
      <c r="AH62" s="1"/>
      <c r="AI62" s="51">
        <f t="shared" si="17"/>
        <v>0</v>
      </c>
      <c r="AJ62" s="2"/>
      <c r="AK62" s="54">
        <f t="shared" si="18"/>
        <v>0</v>
      </c>
      <c r="AL62" s="1"/>
      <c r="AM62" s="51">
        <f t="shared" si="19"/>
        <v>0</v>
      </c>
      <c r="AN62" s="2"/>
      <c r="AO62" s="54">
        <f t="shared" si="20"/>
        <v>0</v>
      </c>
      <c r="AP62" s="1"/>
      <c r="AQ62" s="51">
        <f t="shared" si="21"/>
        <v>0</v>
      </c>
      <c r="AR62" s="2"/>
      <c r="AS62" s="54">
        <f t="shared" si="22"/>
        <v>0</v>
      </c>
      <c r="AT62" s="1"/>
      <c r="AU62" s="51">
        <f t="shared" si="23"/>
        <v>0</v>
      </c>
      <c r="AV62" s="2"/>
      <c r="AW62" s="54">
        <f t="shared" si="24"/>
        <v>0</v>
      </c>
      <c r="AX62" s="1"/>
      <c r="AY62" s="51">
        <f t="shared" si="25"/>
        <v>0</v>
      </c>
      <c r="AZ62" s="2"/>
      <c r="BA62" s="54">
        <f t="shared" si="26"/>
        <v>0</v>
      </c>
      <c r="BB62" s="1"/>
      <c r="BC62" s="51">
        <f t="shared" si="27"/>
        <v>0</v>
      </c>
      <c r="BD62" s="2"/>
      <c r="BE62" s="54">
        <f t="shared" si="28"/>
        <v>0</v>
      </c>
      <c r="BF62" s="1"/>
      <c r="BG62" s="51">
        <f t="shared" si="29"/>
        <v>0</v>
      </c>
      <c r="BH62" s="2"/>
      <c r="BI62" s="54">
        <f t="shared" si="30"/>
        <v>0</v>
      </c>
      <c r="BJ62" s="1"/>
      <c r="BK62" s="51">
        <f t="shared" si="31"/>
        <v>0</v>
      </c>
      <c r="BL62" s="3"/>
      <c r="BM62" s="54">
        <f t="shared" si="32"/>
        <v>0</v>
      </c>
      <c r="BN62" s="1"/>
      <c r="BO62" s="51">
        <f t="shared" si="33"/>
        <v>0</v>
      </c>
      <c r="BP62" s="3"/>
      <c r="BQ62" s="54">
        <f t="shared" si="34"/>
        <v>0</v>
      </c>
      <c r="BR62" s="1"/>
      <c r="BS62" s="51">
        <f t="shared" si="35"/>
        <v>0</v>
      </c>
      <c r="BT62" s="3"/>
      <c r="BU62" s="54">
        <f t="shared" si="36"/>
        <v>0</v>
      </c>
      <c r="BV62" s="1"/>
      <c r="BW62" s="51">
        <f t="shared" si="37"/>
        <v>0</v>
      </c>
      <c r="BX62" s="3"/>
      <c r="BY62" s="54">
        <f t="shared" si="38"/>
        <v>0</v>
      </c>
      <c r="BZ62" s="1"/>
      <c r="CA62" s="51">
        <f t="shared" si="39"/>
        <v>0</v>
      </c>
      <c r="CB62" s="3"/>
      <c r="CC62" s="54">
        <f t="shared" si="40"/>
        <v>0</v>
      </c>
      <c r="CD62" s="4"/>
      <c r="CE62" s="51">
        <f t="shared" si="113"/>
        <v>0</v>
      </c>
      <c r="CF62" s="3"/>
      <c r="CG62" s="54">
        <f t="shared" si="114"/>
        <v>0</v>
      </c>
      <c r="CH62" s="4"/>
      <c r="CI62" s="51">
        <f t="shared" si="43"/>
        <v>0</v>
      </c>
      <c r="CJ62" s="3"/>
      <c r="CK62" s="54">
        <f t="shared" si="44"/>
        <v>0</v>
      </c>
      <c r="CL62" s="4"/>
      <c r="CM62" s="51">
        <f t="shared" si="45"/>
        <v>0</v>
      </c>
      <c r="CN62" s="3"/>
      <c r="CO62" s="54">
        <f t="shared" si="46"/>
        <v>0</v>
      </c>
      <c r="CP62" s="4"/>
      <c r="CQ62" s="51">
        <f t="shared" si="47"/>
        <v>0</v>
      </c>
      <c r="CR62" s="3"/>
      <c r="CS62" s="54">
        <f t="shared" si="48"/>
        <v>0</v>
      </c>
      <c r="CT62" s="4"/>
      <c r="CU62" s="51">
        <f t="shared" si="49"/>
        <v>0</v>
      </c>
      <c r="CV62" s="3"/>
      <c r="CW62" s="54">
        <f t="shared" si="50"/>
        <v>0</v>
      </c>
      <c r="CX62" s="4"/>
      <c r="CY62" s="51">
        <f t="shared" si="51"/>
        <v>0</v>
      </c>
      <c r="CZ62" s="3"/>
      <c r="DA62" s="54">
        <f t="shared" si="52"/>
        <v>0</v>
      </c>
      <c r="DB62" s="4"/>
      <c r="DC62" s="51">
        <f t="shared" si="53"/>
        <v>0</v>
      </c>
      <c r="DD62" s="3"/>
      <c r="DE62" s="54">
        <f t="shared" si="54"/>
        <v>0</v>
      </c>
      <c r="DF62" s="4"/>
      <c r="DG62" s="51">
        <f t="shared" si="55"/>
        <v>0</v>
      </c>
      <c r="DH62" s="3"/>
      <c r="DI62" s="54">
        <f t="shared" si="56"/>
        <v>0</v>
      </c>
      <c r="DJ62" s="4"/>
      <c r="DK62" s="51">
        <f t="shared" si="57"/>
        <v>0</v>
      </c>
      <c r="DL62" s="3"/>
      <c r="DM62" s="54">
        <f t="shared" si="58"/>
        <v>0</v>
      </c>
      <c r="DN62" s="4"/>
      <c r="DO62" s="51">
        <f t="shared" si="59"/>
        <v>0</v>
      </c>
      <c r="DP62" s="3"/>
      <c r="DQ62" s="54">
        <f t="shared" si="60"/>
        <v>0</v>
      </c>
      <c r="DR62" s="4"/>
      <c r="DS62" s="51">
        <f t="shared" si="61"/>
        <v>0</v>
      </c>
      <c r="DT62" s="3"/>
      <c r="DU62" s="54">
        <f t="shared" si="62"/>
        <v>0</v>
      </c>
      <c r="DV62" s="4"/>
      <c r="DW62" s="51">
        <f t="shared" si="63"/>
        <v>0</v>
      </c>
      <c r="DX62" s="3"/>
      <c r="DY62" s="54">
        <f t="shared" si="64"/>
        <v>0</v>
      </c>
      <c r="DZ62" s="1"/>
      <c r="EA62" s="51">
        <f t="shared" si="65"/>
        <v>0</v>
      </c>
      <c r="EB62" s="3"/>
      <c r="EC62" s="54">
        <f t="shared" si="66"/>
        <v>0</v>
      </c>
      <c r="ED62" s="206">
        <f t="shared" si="68"/>
        <v>0</v>
      </c>
      <c r="EE62" s="206">
        <f t="shared" si="69"/>
        <v>0</v>
      </c>
      <c r="EF62" s="51">
        <f t="shared" si="70"/>
        <v>0</v>
      </c>
      <c r="EG62" s="203"/>
    </row>
    <row r="63" spans="1:137" s="55" customFormat="1" x14ac:dyDescent="0.2">
      <c r="A63" s="47">
        <v>14</v>
      </c>
      <c r="B63" s="48">
        <v>4</v>
      </c>
      <c r="C63" s="49" t="s">
        <v>102</v>
      </c>
      <c r="D63" s="21"/>
      <c r="E63" s="50">
        <f>VLOOKUP(C63,CostoPersonale[[Descrizione]:[Spesa di personale netta
E=A-B-C+C1-D]],10,FALSE)</f>
        <v>0</v>
      </c>
      <c r="F63" s="51">
        <f>+D63-'Costo del personale'!G59</f>
        <v>0</v>
      </c>
      <c r="G63" s="51">
        <f>VLOOKUP(C63,AltrePoste[[DESCRIZIONE]:[RETTIFICHE ALLA SPESA CORRENTE
D=A+A1+B-C]],9,FALSE)</f>
        <v>0</v>
      </c>
      <c r="H63" s="52">
        <f t="shared" si="6"/>
        <v>0</v>
      </c>
      <c r="I63" s="53" t="str">
        <f t="shared" si="67"/>
        <v/>
      </c>
      <c r="J63" s="1"/>
      <c r="K63" s="51">
        <f t="shared" si="1"/>
        <v>0</v>
      </c>
      <c r="L63" s="2"/>
      <c r="M63" s="54">
        <f t="shared" si="7"/>
        <v>0</v>
      </c>
      <c r="N63" s="1"/>
      <c r="O63" s="51">
        <f t="shared" si="2"/>
        <v>0</v>
      </c>
      <c r="P63" s="2"/>
      <c r="Q63" s="54">
        <f t="shared" si="8"/>
        <v>0</v>
      </c>
      <c r="R63" s="1"/>
      <c r="S63" s="51">
        <f t="shared" si="9"/>
        <v>0</v>
      </c>
      <c r="T63" s="2"/>
      <c r="U63" s="54">
        <f t="shared" si="10"/>
        <v>0</v>
      </c>
      <c r="V63" s="1"/>
      <c r="W63" s="51">
        <f t="shared" si="11"/>
        <v>0</v>
      </c>
      <c r="X63" s="2"/>
      <c r="Y63" s="54">
        <f t="shared" si="12"/>
        <v>0</v>
      </c>
      <c r="Z63" s="1"/>
      <c r="AA63" s="51">
        <f t="shared" si="13"/>
        <v>0</v>
      </c>
      <c r="AB63" s="2"/>
      <c r="AC63" s="54">
        <f t="shared" si="14"/>
        <v>0</v>
      </c>
      <c r="AD63" s="1"/>
      <c r="AE63" s="51">
        <f t="shared" si="15"/>
        <v>0</v>
      </c>
      <c r="AF63" s="2"/>
      <c r="AG63" s="54">
        <f t="shared" si="16"/>
        <v>0</v>
      </c>
      <c r="AH63" s="1"/>
      <c r="AI63" s="51">
        <f t="shared" si="17"/>
        <v>0</v>
      </c>
      <c r="AJ63" s="2"/>
      <c r="AK63" s="54">
        <f t="shared" si="18"/>
        <v>0</v>
      </c>
      <c r="AL63" s="1"/>
      <c r="AM63" s="51">
        <f t="shared" si="19"/>
        <v>0</v>
      </c>
      <c r="AN63" s="2"/>
      <c r="AO63" s="54">
        <f t="shared" si="20"/>
        <v>0</v>
      </c>
      <c r="AP63" s="1"/>
      <c r="AQ63" s="51">
        <f t="shared" si="21"/>
        <v>0</v>
      </c>
      <c r="AR63" s="2"/>
      <c r="AS63" s="54">
        <f t="shared" si="22"/>
        <v>0</v>
      </c>
      <c r="AT63" s="1"/>
      <c r="AU63" s="51">
        <f t="shared" si="23"/>
        <v>0</v>
      </c>
      <c r="AV63" s="2"/>
      <c r="AW63" s="54">
        <f t="shared" si="24"/>
        <v>0</v>
      </c>
      <c r="AX63" s="1"/>
      <c r="AY63" s="51">
        <f t="shared" si="25"/>
        <v>0</v>
      </c>
      <c r="AZ63" s="2"/>
      <c r="BA63" s="54">
        <f t="shared" si="26"/>
        <v>0</v>
      </c>
      <c r="BB63" s="1"/>
      <c r="BC63" s="51">
        <f t="shared" si="27"/>
        <v>0</v>
      </c>
      <c r="BD63" s="2"/>
      <c r="BE63" s="54">
        <f t="shared" si="28"/>
        <v>0</v>
      </c>
      <c r="BF63" s="1"/>
      <c r="BG63" s="51">
        <f t="shared" si="29"/>
        <v>0</v>
      </c>
      <c r="BH63" s="2"/>
      <c r="BI63" s="54">
        <f t="shared" si="30"/>
        <v>0</v>
      </c>
      <c r="BJ63" s="1"/>
      <c r="BK63" s="51">
        <f t="shared" si="31"/>
        <v>0</v>
      </c>
      <c r="BL63" s="3"/>
      <c r="BM63" s="54">
        <f t="shared" si="32"/>
        <v>0</v>
      </c>
      <c r="BN63" s="1"/>
      <c r="BO63" s="51">
        <f t="shared" si="33"/>
        <v>0</v>
      </c>
      <c r="BP63" s="3"/>
      <c r="BQ63" s="54">
        <f t="shared" si="34"/>
        <v>0</v>
      </c>
      <c r="BR63" s="1"/>
      <c r="BS63" s="51">
        <f t="shared" si="35"/>
        <v>0</v>
      </c>
      <c r="BT63" s="3"/>
      <c r="BU63" s="54">
        <f t="shared" si="36"/>
        <v>0</v>
      </c>
      <c r="BV63" s="1"/>
      <c r="BW63" s="51">
        <f t="shared" si="37"/>
        <v>0</v>
      </c>
      <c r="BX63" s="3"/>
      <c r="BY63" s="54">
        <f t="shared" si="38"/>
        <v>0</v>
      </c>
      <c r="BZ63" s="1"/>
      <c r="CA63" s="51">
        <f t="shared" si="39"/>
        <v>0</v>
      </c>
      <c r="CB63" s="3"/>
      <c r="CC63" s="54">
        <f t="shared" si="40"/>
        <v>0</v>
      </c>
      <c r="CD63" s="4"/>
      <c r="CE63" s="51">
        <f t="shared" si="113"/>
        <v>0</v>
      </c>
      <c r="CF63" s="3"/>
      <c r="CG63" s="54">
        <f t="shared" si="114"/>
        <v>0</v>
      </c>
      <c r="CH63" s="4"/>
      <c r="CI63" s="51">
        <f t="shared" si="43"/>
        <v>0</v>
      </c>
      <c r="CJ63" s="3"/>
      <c r="CK63" s="54">
        <f t="shared" si="44"/>
        <v>0</v>
      </c>
      <c r="CL63" s="4"/>
      <c r="CM63" s="51">
        <f t="shared" si="45"/>
        <v>0</v>
      </c>
      <c r="CN63" s="3"/>
      <c r="CO63" s="54">
        <f t="shared" si="46"/>
        <v>0</v>
      </c>
      <c r="CP63" s="4"/>
      <c r="CQ63" s="51">
        <f t="shared" si="47"/>
        <v>0</v>
      </c>
      <c r="CR63" s="3"/>
      <c r="CS63" s="54">
        <f t="shared" si="48"/>
        <v>0</v>
      </c>
      <c r="CT63" s="4"/>
      <c r="CU63" s="51">
        <f t="shared" si="49"/>
        <v>0</v>
      </c>
      <c r="CV63" s="3"/>
      <c r="CW63" s="54">
        <f t="shared" si="50"/>
        <v>0</v>
      </c>
      <c r="CX63" s="4"/>
      <c r="CY63" s="51">
        <f t="shared" si="51"/>
        <v>0</v>
      </c>
      <c r="CZ63" s="3"/>
      <c r="DA63" s="54">
        <f t="shared" si="52"/>
        <v>0</v>
      </c>
      <c r="DB63" s="4"/>
      <c r="DC63" s="51">
        <f t="shared" si="53"/>
        <v>0</v>
      </c>
      <c r="DD63" s="3"/>
      <c r="DE63" s="54">
        <f t="shared" si="54"/>
        <v>0</v>
      </c>
      <c r="DF63" s="4"/>
      <c r="DG63" s="51">
        <f t="shared" si="55"/>
        <v>0</v>
      </c>
      <c r="DH63" s="3"/>
      <c r="DI63" s="54">
        <f t="shared" si="56"/>
        <v>0</v>
      </c>
      <c r="DJ63" s="4"/>
      <c r="DK63" s="51">
        <f t="shared" si="57"/>
        <v>0</v>
      </c>
      <c r="DL63" s="3"/>
      <c r="DM63" s="54">
        <f t="shared" si="58"/>
        <v>0</v>
      </c>
      <c r="DN63" s="4"/>
      <c r="DO63" s="51">
        <f t="shared" si="59"/>
        <v>0</v>
      </c>
      <c r="DP63" s="3"/>
      <c r="DQ63" s="54">
        <f t="shared" si="60"/>
        <v>0</v>
      </c>
      <c r="DR63" s="4"/>
      <c r="DS63" s="51">
        <f t="shared" si="61"/>
        <v>0</v>
      </c>
      <c r="DT63" s="3"/>
      <c r="DU63" s="54">
        <f t="shared" si="62"/>
        <v>0</v>
      </c>
      <c r="DV63" s="4"/>
      <c r="DW63" s="51">
        <f t="shared" si="63"/>
        <v>0</v>
      </c>
      <c r="DX63" s="3"/>
      <c r="DY63" s="54">
        <f t="shared" si="64"/>
        <v>0</v>
      </c>
      <c r="DZ63" s="1"/>
      <c r="EA63" s="51">
        <f t="shared" si="65"/>
        <v>0</v>
      </c>
      <c r="EB63" s="3"/>
      <c r="EC63" s="54">
        <f t="shared" si="66"/>
        <v>0</v>
      </c>
      <c r="ED63" s="206">
        <f t="shared" si="68"/>
        <v>0</v>
      </c>
      <c r="EE63" s="206">
        <f t="shared" si="69"/>
        <v>0</v>
      </c>
      <c r="EF63" s="51">
        <f t="shared" si="70"/>
        <v>0</v>
      </c>
      <c r="EG63" s="203"/>
    </row>
    <row r="64" spans="1:137" s="55" customFormat="1" ht="24" x14ac:dyDescent="0.2">
      <c r="A64" s="59">
        <v>15</v>
      </c>
      <c r="B64" s="56">
        <v>1</v>
      </c>
      <c r="C64" s="57" t="s">
        <v>103</v>
      </c>
      <c r="D64" s="21"/>
      <c r="E64" s="50">
        <f>VLOOKUP(C64,CostoPersonale[[Descrizione]:[Spesa di personale netta
E=A-B-C+C1-D]],10,FALSE)</f>
        <v>0</v>
      </c>
      <c r="F64" s="51">
        <f>+D64-'Costo del personale'!G60</f>
        <v>0</v>
      </c>
      <c r="G64" s="51">
        <f>VLOOKUP(C64,AltrePoste[[DESCRIZIONE]:[RETTIFICHE ALLA SPESA CORRENTE
D=A+A1+B-C]],9,FALSE)</f>
        <v>0</v>
      </c>
      <c r="H64" s="52">
        <f t="shared" si="6"/>
        <v>0</v>
      </c>
      <c r="I64" s="53" t="str">
        <f t="shared" si="67"/>
        <v/>
      </c>
      <c r="J64" s="1"/>
      <c r="K64" s="51">
        <f t="shared" si="1"/>
        <v>0</v>
      </c>
      <c r="L64" s="2"/>
      <c r="M64" s="54">
        <f t="shared" si="7"/>
        <v>0</v>
      </c>
      <c r="N64" s="1"/>
      <c r="O64" s="51">
        <f t="shared" si="2"/>
        <v>0</v>
      </c>
      <c r="P64" s="2"/>
      <c r="Q64" s="54">
        <f t="shared" si="8"/>
        <v>0</v>
      </c>
      <c r="R64" s="1"/>
      <c r="S64" s="51">
        <f t="shared" si="9"/>
        <v>0</v>
      </c>
      <c r="T64" s="2"/>
      <c r="U64" s="54">
        <f t="shared" si="10"/>
        <v>0</v>
      </c>
      <c r="V64" s="1"/>
      <c r="W64" s="51">
        <f t="shared" si="11"/>
        <v>0</v>
      </c>
      <c r="X64" s="2"/>
      <c r="Y64" s="54">
        <f t="shared" si="12"/>
        <v>0</v>
      </c>
      <c r="Z64" s="1"/>
      <c r="AA64" s="51">
        <f t="shared" si="13"/>
        <v>0</v>
      </c>
      <c r="AB64" s="2"/>
      <c r="AC64" s="54">
        <f t="shared" si="14"/>
        <v>0</v>
      </c>
      <c r="AD64" s="1"/>
      <c r="AE64" s="51">
        <f t="shared" si="15"/>
        <v>0</v>
      </c>
      <c r="AF64" s="2"/>
      <c r="AG64" s="54">
        <f t="shared" si="16"/>
        <v>0</v>
      </c>
      <c r="AH64" s="1"/>
      <c r="AI64" s="51">
        <f t="shared" si="17"/>
        <v>0</v>
      </c>
      <c r="AJ64" s="2"/>
      <c r="AK64" s="54">
        <f t="shared" si="18"/>
        <v>0</v>
      </c>
      <c r="AL64" s="1"/>
      <c r="AM64" s="51">
        <f t="shared" si="19"/>
        <v>0</v>
      </c>
      <c r="AN64" s="2"/>
      <c r="AO64" s="54">
        <f t="shared" si="20"/>
        <v>0</v>
      </c>
      <c r="AP64" s="1"/>
      <c r="AQ64" s="51">
        <f t="shared" si="21"/>
        <v>0</v>
      </c>
      <c r="AR64" s="2"/>
      <c r="AS64" s="54">
        <f t="shared" si="22"/>
        <v>0</v>
      </c>
      <c r="AT64" s="1"/>
      <c r="AU64" s="51">
        <f t="shared" si="23"/>
        <v>0</v>
      </c>
      <c r="AV64" s="2"/>
      <c r="AW64" s="54">
        <f t="shared" si="24"/>
        <v>0</v>
      </c>
      <c r="AX64" s="1"/>
      <c r="AY64" s="51">
        <f t="shared" si="25"/>
        <v>0</v>
      </c>
      <c r="AZ64" s="2"/>
      <c r="BA64" s="54">
        <f t="shared" si="26"/>
        <v>0</v>
      </c>
      <c r="BB64" s="1"/>
      <c r="BC64" s="51">
        <f t="shared" si="27"/>
        <v>0</v>
      </c>
      <c r="BD64" s="2"/>
      <c r="BE64" s="54">
        <f t="shared" si="28"/>
        <v>0</v>
      </c>
      <c r="BF64" s="1"/>
      <c r="BG64" s="51">
        <f t="shared" si="29"/>
        <v>0</v>
      </c>
      <c r="BH64" s="2"/>
      <c r="BI64" s="54">
        <f t="shared" si="30"/>
        <v>0</v>
      </c>
      <c r="BJ64" s="1"/>
      <c r="BK64" s="51">
        <f t="shared" si="31"/>
        <v>0</v>
      </c>
      <c r="BL64" s="3"/>
      <c r="BM64" s="54">
        <f t="shared" si="32"/>
        <v>0</v>
      </c>
      <c r="BN64" s="1"/>
      <c r="BO64" s="51">
        <f t="shared" si="33"/>
        <v>0</v>
      </c>
      <c r="BP64" s="3"/>
      <c r="BQ64" s="54">
        <f t="shared" si="34"/>
        <v>0</v>
      </c>
      <c r="BR64" s="1"/>
      <c r="BS64" s="51">
        <f t="shared" si="35"/>
        <v>0</v>
      </c>
      <c r="BT64" s="3"/>
      <c r="BU64" s="54">
        <f t="shared" si="36"/>
        <v>0</v>
      </c>
      <c r="BV64" s="1"/>
      <c r="BW64" s="51">
        <f t="shared" si="37"/>
        <v>0</v>
      </c>
      <c r="BX64" s="3"/>
      <c r="BY64" s="54">
        <f t="shared" si="38"/>
        <v>0</v>
      </c>
      <c r="BZ64" s="1"/>
      <c r="CA64" s="51">
        <f t="shared" si="39"/>
        <v>0</v>
      </c>
      <c r="CB64" s="3"/>
      <c r="CC64" s="54">
        <f t="shared" si="40"/>
        <v>0</v>
      </c>
      <c r="CD64" s="4"/>
      <c r="CE64" s="51">
        <f t="shared" si="113"/>
        <v>0</v>
      </c>
      <c r="CF64" s="3"/>
      <c r="CG64" s="54">
        <f t="shared" si="114"/>
        <v>0</v>
      </c>
      <c r="CH64" s="4"/>
      <c r="CI64" s="51">
        <f t="shared" si="43"/>
        <v>0</v>
      </c>
      <c r="CJ64" s="3"/>
      <c r="CK64" s="54">
        <f t="shared" si="44"/>
        <v>0</v>
      </c>
      <c r="CL64" s="4"/>
      <c r="CM64" s="51">
        <f t="shared" si="45"/>
        <v>0</v>
      </c>
      <c r="CN64" s="3"/>
      <c r="CO64" s="54">
        <f t="shared" si="46"/>
        <v>0</v>
      </c>
      <c r="CP64" s="4"/>
      <c r="CQ64" s="51">
        <f t="shared" si="47"/>
        <v>0</v>
      </c>
      <c r="CR64" s="3"/>
      <c r="CS64" s="54">
        <f t="shared" si="48"/>
        <v>0</v>
      </c>
      <c r="CT64" s="4"/>
      <c r="CU64" s="51">
        <f t="shared" si="49"/>
        <v>0</v>
      </c>
      <c r="CV64" s="3"/>
      <c r="CW64" s="54">
        <f t="shared" si="50"/>
        <v>0</v>
      </c>
      <c r="CX64" s="4"/>
      <c r="CY64" s="51">
        <f t="shared" si="51"/>
        <v>0</v>
      </c>
      <c r="CZ64" s="3"/>
      <c r="DA64" s="54">
        <f t="shared" si="52"/>
        <v>0</v>
      </c>
      <c r="DB64" s="4"/>
      <c r="DC64" s="51">
        <f t="shared" si="53"/>
        <v>0</v>
      </c>
      <c r="DD64" s="3"/>
      <c r="DE64" s="54">
        <f t="shared" si="54"/>
        <v>0</v>
      </c>
      <c r="DF64" s="4"/>
      <c r="DG64" s="51">
        <f t="shared" si="55"/>
        <v>0</v>
      </c>
      <c r="DH64" s="3"/>
      <c r="DI64" s="54">
        <f t="shared" si="56"/>
        <v>0</v>
      </c>
      <c r="DJ64" s="4"/>
      <c r="DK64" s="51">
        <f t="shared" si="57"/>
        <v>0</v>
      </c>
      <c r="DL64" s="3"/>
      <c r="DM64" s="54">
        <f t="shared" si="58"/>
        <v>0</v>
      </c>
      <c r="DN64" s="4"/>
      <c r="DO64" s="51">
        <f t="shared" si="59"/>
        <v>0</v>
      </c>
      <c r="DP64" s="3"/>
      <c r="DQ64" s="54">
        <f t="shared" si="60"/>
        <v>0</v>
      </c>
      <c r="DR64" s="4"/>
      <c r="DS64" s="51">
        <f t="shared" si="61"/>
        <v>0</v>
      </c>
      <c r="DT64" s="3"/>
      <c r="DU64" s="54">
        <f t="shared" si="62"/>
        <v>0</v>
      </c>
      <c r="DV64" s="4"/>
      <c r="DW64" s="51">
        <f t="shared" si="63"/>
        <v>0</v>
      </c>
      <c r="DX64" s="3"/>
      <c r="DY64" s="54">
        <f t="shared" si="64"/>
        <v>0</v>
      </c>
      <c r="DZ64" s="1"/>
      <c r="EA64" s="51">
        <f t="shared" si="65"/>
        <v>0</v>
      </c>
      <c r="EB64" s="3"/>
      <c r="EC64" s="54">
        <f t="shared" si="66"/>
        <v>0</v>
      </c>
      <c r="ED64" s="206">
        <f t="shared" si="68"/>
        <v>0</v>
      </c>
      <c r="EE64" s="206">
        <f t="shared" si="69"/>
        <v>0</v>
      </c>
      <c r="EF64" s="51">
        <f t="shared" si="70"/>
        <v>0</v>
      </c>
      <c r="EG64" s="203"/>
    </row>
    <row r="65" spans="1:137" s="55" customFormat="1" x14ac:dyDescent="0.2">
      <c r="A65" s="59">
        <v>15</v>
      </c>
      <c r="B65" s="48">
        <v>2</v>
      </c>
      <c r="C65" s="49" t="s">
        <v>104</v>
      </c>
      <c r="D65" s="21"/>
      <c r="E65" s="50">
        <f>VLOOKUP(C65,CostoPersonale[[Descrizione]:[Spesa di personale netta
E=A-B-C+C1-D]],10,FALSE)</f>
        <v>0</v>
      </c>
      <c r="F65" s="51">
        <f>+D65-'Costo del personale'!G61</f>
        <v>0</v>
      </c>
      <c r="G65" s="51">
        <f>VLOOKUP(C65,AltrePoste[[DESCRIZIONE]:[RETTIFICHE ALLA SPESA CORRENTE
D=A+A1+B-C]],9,FALSE)</f>
        <v>0</v>
      </c>
      <c r="H65" s="52">
        <f t="shared" si="6"/>
        <v>0</v>
      </c>
      <c r="I65" s="53" t="str">
        <f t="shared" si="67"/>
        <v/>
      </c>
      <c r="J65" s="1"/>
      <c r="K65" s="51">
        <f t="shared" si="1"/>
        <v>0</v>
      </c>
      <c r="L65" s="2"/>
      <c r="M65" s="54">
        <f t="shared" si="7"/>
        <v>0</v>
      </c>
      <c r="N65" s="1"/>
      <c r="O65" s="51">
        <f t="shared" si="2"/>
        <v>0</v>
      </c>
      <c r="P65" s="2"/>
      <c r="Q65" s="54">
        <f t="shared" si="8"/>
        <v>0</v>
      </c>
      <c r="R65" s="1"/>
      <c r="S65" s="51">
        <f t="shared" si="9"/>
        <v>0</v>
      </c>
      <c r="T65" s="2"/>
      <c r="U65" s="54">
        <f t="shared" si="10"/>
        <v>0</v>
      </c>
      <c r="V65" s="1"/>
      <c r="W65" s="51">
        <f t="shared" si="11"/>
        <v>0</v>
      </c>
      <c r="X65" s="2"/>
      <c r="Y65" s="54">
        <f t="shared" si="12"/>
        <v>0</v>
      </c>
      <c r="Z65" s="1"/>
      <c r="AA65" s="51">
        <f t="shared" si="13"/>
        <v>0</v>
      </c>
      <c r="AB65" s="2"/>
      <c r="AC65" s="54">
        <f t="shared" si="14"/>
        <v>0</v>
      </c>
      <c r="AD65" s="1"/>
      <c r="AE65" s="51">
        <f t="shared" si="15"/>
        <v>0</v>
      </c>
      <c r="AF65" s="2"/>
      <c r="AG65" s="54">
        <f t="shared" si="16"/>
        <v>0</v>
      </c>
      <c r="AH65" s="1"/>
      <c r="AI65" s="51">
        <f t="shared" si="17"/>
        <v>0</v>
      </c>
      <c r="AJ65" s="2"/>
      <c r="AK65" s="54">
        <f t="shared" si="18"/>
        <v>0</v>
      </c>
      <c r="AL65" s="1"/>
      <c r="AM65" s="51">
        <f t="shared" si="19"/>
        <v>0</v>
      </c>
      <c r="AN65" s="2"/>
      <c r="AO65" s="54">
        <f t="shared" si="20"/>
        <v>0</v>
      </c>
      <c r="AP65" s="1"/>
      <c r="AQ65" s="51">
        <f t="shared" si="21"/>
        <v>0</v>
      </c>
      <c r="AR65" s="2"/>
      <c r="AS65" s="54">
        <f t="shared" si="22"/>
        <v>0</v>
      </c>
      <c r="AT65" s="1"/>
      <c r="AU65" s="51">
        <f t="shared" si="23"/>
        <v>0</v>
      </c>
      <c r="AV65" s="2"/>
      <c r="AW65" s="54">
        <f t="shared" si="24"/>
        <v>0</v>
      </c>
      <c r="AX65" s="1"/>
      <c r="AY65" s="51">
        <f t="shared" si="25"/>
        <v>0</v>
      </c>
      <c r="AZ65" s="2"/>
      <c r="BA65" s="54">
        <f t="shared" si="26"/>
        <v>0</v>
      </c>
      <c r="BB65" s="1"/>
      <c r="BC65" s="51">
        <f t="shared" si="27"/>
        <v>0</v>
      </c>
      <c r="BD65" s="2"/>
      <c r="BE65" s="54">
        <f t="shared" si="28"/>
        <v>0</v>
      </c>
      <c r="BF65" s="1"/>
      <c r="BG65" s="51">
        <f t="shared" si="29"/>
        <v>0</v>
      </c>
      <c r="BH65" s="2"/>
      <c r="BI65" s="54">
        <f t="shared" si="30"/>
        <v>0</v>
      </c>
      <c r="BJ65" s="1"/>
      <c r="BK65" s="51">
        <f t="shared" si="31"/>
        <v>0</v>
      </c>
      <c r="BL65" s="3"/>
      <c r="BM65" s="54">
        <f t="shared" si="32"/>
        <v>0</v>
      </c>
      <c r="BN65" s="1"/>
      <c r="BO65" s="51">
        <f t="shared" si="33"/>
        <v>0</v>
      </c>
      <c r="BP65" s="3"/>
      <c r="BQ65" s="54">
        <f t="shared" si="34"/>
        <v>0</v>
      </c>
      <c r="BR65" s="1"/>
      <c r="BS65" s="51">
        <f t="shared" si="35"/>
        <v>0</v>
      </c>
      <c r="BT65" s="3"/>
      <c r="BU65" s="54">
        <f t="shared" si="36"/>
        <v>0</v>
      </c>
      <c r="BV65" s="1"/>
      <c r="BW65" s="51">
        <f t="shared" si="37"/>
        <v>0</v>
      </c>
      <c r="BX65" s="3"/>
      <c r="BY65" s="54">
        <f t="shared" si="38"/>
        <v>0</v>
      </c>
      <c r="BZ65" s="1"/>
      <c r="CA65" s="51">
        <f t="shared" si="39"/>
        <v>0</v>
      </c>
      <c r="CB65" s="3"/>
      <c r="CC65" s="54">
        <f t="shared" si="40"/>
        <v>0</v>
      </c>
      <c r="CD65" s="4"/>
      <c r="CE65" s="51">
        <f t="shared" si="113"/>
        <v>0</v>
      </c>
      <c r="CF65" s="3"/>
      <c r="CG65" s="54">
        <f t="shared" si="114"/>
        <v>0</v>
      </c>
      <c r="CH65" s="4"/>
      <c r="CI65" s="51">
        <f t="shared" si="43"/>
        <v>0</v>
      </c>
      <c r="CJ65" s="3"/>
      <c r="CK65" s="54">
        <f t="shared" si="44"/>
        <v>0</v>
      </c>
      <c r="CL65" s="4"/>
      <c r="CM65" s="51">
        <f t="shared" si="45"/>
        <v>0</v>
      </c>
      <c r="CN65" s="3"/>
      <c r="CO65" s="54">
        <f t="shared" si="46"/>
        <v>0</v>
      </c>
      <c r="CP65" s="4"/>
      <c r="CQ65" s="51">
        <f t="shared" si="47"/>
        <v>0</v>
      </c>
      <c r="CR65" s="3"/>
      <c r="CS65" s="54">
        <f t="shared" si="48"/>
        <v>0</v>
      </c>
      <c r="CT65" s="4"/>
      <c r="CU65" s="51">
        <f t="shared" si="49"/>
        <v>0</v>
      </c>
      <c r="CV65" s="3"/>
      <c r="CW65" s="54">
        <f t="shared" si="50"/>
        <v>0</v>
      </c>
      <c r="CX65" s="4"/>
      <c r="CY65" s="51">
        <f t="shared" si="51"/>
        <v>0</v>
      </c>
      <c r="CZ65" s="3"/>
      <c r="DA65" s="54">
        <f t="shared" si="52"/>
        <v>0</v>
      </c>
      <c r="DB65" s="4"/>
      <c r="DC65" s="51">
        <f t="shared" si="53"/>
        <v>0</v>
      </c>
      <c r="DD65" s="3"/>
      <c r="DE65" s="54">
        <f t="shared" si="54"/>
        <v>0</v>
      </c>
      <c r="DF65" s="4"/>
      <c r="DG65" s="51">
        <f t="shared" si="55"/>
        <v>0</v>
      </c>
      <c r="DH65" s="3"/>
      <c r="DI65" s="54">
        <f t="shared" si="56"/>
        <v>0</v>
      </c>
      <c r="DJ65" s="4"/>
      <c r="DK65" s="51">
        <f t="shared" si="57"/>
        <v>0</v>
      </c>
      <c r="DL65" s="3"/>
      <c r="DM65" s="54">
        <f t="shared" si="58"/>
        <v>0</v>
      </c>
      <c r="DN65" s="4"/>
      <c r="DO65" s="51">
        <f t="shared" si="59"/>
        <v>0</v>
      </c>
      <c r="DP65" s="3"/>
      <c r="DQ65" s="54">
        <f t="shared" si="60"/>
        <v>0</v>
      </c>
      <c r="DR65" s="4"/>
      <c r="DS65" s="51">
        <f t="shared" si="61"/>
        <v>0</v>
      </c>
      <c r="DT65" s="3"/>
      <c r="DU65" s="54">
        <f t="shared" si="62"/>
        <v>0</v>
      </c>
      <c r="DV65" s="4"/>
      <c r="DW65" s="51">
        <f t="shared" si="63"/>
        <v>0</v>
      </c>
      <c r="DX65" s="3"/>
      <c r="DY65" s="54">
        <f t="shared" si="64"/>
        <v>0</v>
      </c>
      <c r="DZ65" s="1"/>
      <c r="EA65" s="51">
        <f t="shared" si="65"/>
        <v>0</v>
      </c>
      <c r="EB65" s="3"/>
      <c r="EC65" s="54">
        <f t="shared" si="66"/>
        <v>0</v>
      </c>
      <c r="ED65" s="206">
        <f t="shared" si="68"/>
        <v>0</v>
      </c>
      <c r="EE65" s="206">
        <f t="shared" si="69"/>
        <v>0</v>
      </c>
      <c r="EF65" s="51">
        <f t="shared" si="70"/>
        <v>0</v>
      </c>
      <c r="EG65" s="203"/>
    </row>
    <row r="66" spans="1:137" s="55" customFormat="1" x14ac:dyDescent="0.2">
      <c r="A66" s="59">
        <v>15</v>
      </c>
      <c r="B66" s="56">
        <v>3</v>
      </c>
      <c r="C66" s="57" t="s">
        <v>105</v>
      </c>
      <c r="D66" s="21"/>
      <c r="E66" s="50">
        <f>VLOOKUP(C66,CostoPersonale[[Descrizione]:[Spesa di personale netta
E=A-B-C+C1-D]],10,FALSE)</f>
        <v>0</v>
      </c>
      <c r="F66" s="51">
        <f>+D66-'Costo del personale'!G62</f>
        <v>0</v>
      </c>
      <c r="G66" s="51">
        <f>VLOOKUP(C66,AltrePoste[[DESCRIZIONE]:[RETTIFICHE ALLA SPESA CORRENTE
D=A+A1+B-C]],9,FALSE)</f>
        <v>0</v>
      </c>
      <c r="H66" s="52">
        <f t="shared" si="6"/>
        <v>0</v>
      </c>
      <c r="I66" s="53" t="str">
        <f t="shared" si="67"/>
        <v/>
      </c>
      <c r="J66" s="1"/>
      <c r="K66" s="51">
        <f t="shared" si="1"/>
        <v>0</v>
      </c>
      <c r="L66" s="2"/>
      <c r="M66" s="54">
        <f t="shared" si="7"/>
        <v>0</v>
      </c>
      <c r="N66" s="1"/>
      <c r="O66" s="51">
        <f t="shared" si="2"/>
        <v>0</v>
      </c>
      <c r="P66" s="2"/>
      <c r="Q66" s="54">
        <f t="shared" si="8"/>
        <v>0</v>
      </c>
      <c r="R66" s="1"/>
      <c r="S66" s="51">
        <f t="shared" si="9"/>
        <v>0</v>
      </c>
      <c r="T66" s="2"/>
      <c r="U66" s="54">
        <f t="shared" si="10"/>
        <v>0</v>
      </c>
      <c r="V66" s="1"/>
      <c r="W66" s="51">
        <f t="shared" si="11"/>
        <v>0</v>
      </c>
      <c r="X66" s="2"/>
      <c r="Y66" s="54">
        <f t="shared" si="12"/>
        <v>0</v>
      </c>
      <c r="Z66" s="1"/>
      <c r="AA66" s="51">
        <f t="shared" si="13"/>
        <v>0</v>
      </c>
      <c r="AB66" s="2"/>
      <c r="AC66" s="54">
        <f t="shared" si="14"/>
        <v>0</v>
      </c>
      <c r="AD66" s="1"/>
      <c r="AE66" s="51">
        <f t="shared" si="15"/>
        <v>0</v>
      </c>
      <c r="AF66" s="2"/>
      <c r="AG66" s="54">
        <f t="shared" si="16"/>
        <v>0</v>
      </c>
      <c r="AH66" s="1"/>
      <c r="AI66" s="51">
        <f t="shared" si="17"/>
        <v>0</v>
      </c>
      <c r="AJ66" s="2"/>
      <c r="AK66" s="54">
        <f t="shared" si="18"/>
        <v>0</v>
      </c>
      <c r="AL66" s="1"/>
      <c r="AM66" s="51">
        <f t="shared" si="19"/>
        <v>0</v>
      </c>
      <c r="AN66" s="2"/>
      <c r="AO66" s="54">
        <f t="shared" si="20"/>
        <v>0</v>
      </c>
      <c r="AP66" s="1"/>
      <c r="AQ66" s="51">
        <f t="shared" si="21"/>
        <v>0</v>
      </c>
      <c r="AR66" s="2"/>
      <c r="AS66" s="54">
        <f t="shared" si="22"/>
        <v>0</v>
      </c>
      <c r="AT66" s="1"/>
      <c r="AU66" s="51">
        <f t="shared" si="23"/>
        <v>0</v>
      </c>
      <c r="AV66" s="2"/>
      <c r="AW66" s="54">
        <f t="shared" si="24"/>
        <v>0</v>
      </c>
      <c r="AX66" s="1"/>
      <c r="AY66" s="51">
        <f t="shared" si="25"/>
        <v>0</v>
      </c>
      <c r="AZ66" s="2"/>
      <c r="BA66" s="54">
        <f t="shared" si="26"/>
        <v>0</v>
      </c>
      <c r="BB66" s="1"/>
      <c r="BC66" s="51">
        <f t="shared" si="27"/>
        <v>0</v>
      </c>
      <c r="BD66" s="2"/>
      <c r="BE66" s="54">
        <f t="shared" si="28"/>
        <v>0</v>
      </c>
      <c r="BF66" s="1"/>
      <c r="BG66" s="51">
        <f t="shared" si="29"/>
        <v>0</v>
      </c>
      <c r="BH66" s="2"/>
      <c r="BI66" s="54">
        <f t="shared" si="30"/>
        <v>0</v>
      </c>
      <c r="BJ66" s="1"/>
      <c r="BK66" s="51">
        <f t="shared" si="31"/>
        <v>0</v>
      </c>
      <c r="BL66" s="3"/>
      <c r="BM66" s="54">
        <f t="shared" si="32"/>
        <v>0</v>
      </c>
      <c r="BN66" s="1"/>
      <c r="BO66" s="51">
        <f t="shared" si="33"/>
        <v>0</v>
      </c>
      <c r="BP66" s="3"/>
      <c r="BQ66" s="54">
        <f t="shared" si="34"/>
        <v>0</v>
      </c>
      <c r="BR66" s="1"/>
      <c r="BS66" s="51">
        <f t="shared" si="35"/>
        <v>0</v>
      </c>
      <c r="BT66" s="3"/>
      <c r="BU66" s="54">
        <f t="shared" si="36"/>
        <v>0</v>
      </c>
      <c r="BV66" s="1"/>
      <c r="BW66" s="51">
        <f t="shared" si="37"/>
        <v>0</v>
      </c>
      <c r="BX66" s="3"/>
      <c r="BY66" s="54">
        <f t="shared" si="38"/>
        <v>0</v>
      </c>
      <c r="BZ66" s="1"/>
      <c r="CA66" s="51">
        <f t="shared" si="39"/>
        <v>0</v>
      </c>
      <c r="CB66" s="3"/>
      <c r="CC66" s="54">
        <f t="shared" si="40"/>
        <v>0</v>
      </c>
      <c r="CD66" s="4"/>
      <c r="CE66" s="51">
        <f t="shared" si="113"/>
        <v>0</v>
      </c>
      <c r="CF66" s="3"/>
      <c r="CG66" s="54">
        <f t="shared" si="114"/>
        <v>0</v>
      </c>
      <c r="CH66" s="4"/>
      <c r="CI66" s="51">
        <f t="shared" si="43"/>
        <v>0</v>
      </c>
      <c r="CJ66" s="3"/>
      <c r="CK66" s="54">
        <f t="shared" si="44"/>
        <v>0</v>
      </c>
      <c r="CL66" s="4"/>
      <c r="CM66" s="51">
        <f t="shared" si="45"/>
        <v>0</v>
      </c>
      <c r="CN66" s="3"/>
      <c r="CO66" s="54">
        <f t="shared" si="46"/>
        <v>0</v>
      </c>
      <c r="CP66" s="4"/>
      <c r="CQ66" s="51">
        <f t="shared" si="47"/>
        <v>0</v>
      </c>
      <c r="CR66" s="3"/>
      <c r="CS66" s="54">
        <f t="shared" si="48"/>
        <v>0</v>
      </c>
      <c r="CT66" s="4"/>
      <c r="CU66" s="51">
        <f t="shared" si="49"/>
        <v>0</v>
      </c>
      <c r="CV66" s="3"/>
      <c r="CW66" s="54">
        <f t="shared" si="50"/>
        <v>0</v>
      </c>
      <c r="CX66" s="4"/>
      <c r="CY66" s="51">
        <f t="shared" si="51"/>
        <v>0</v>
      </c>
      <c r="CZ66" s="3"/>
      <c r="DA66" s="54">
        <f t="shared" si="52"/>
        <v>0</v>
      </c>
      <c r="DB66" s="4"/>
      <c r="DC66" s="51">
        <f t="shared" si="53"/>
        <v>0</v>
      </c>
      <c r="DD66" s="3"/>
      <c r="DE66" s="54">
        <f t="shared" si="54"/>
        <v>0</v>
      </c>
      <c r="DF66" s="4"/>
      <c r="DG66" s="51">
        <f t="shared" si="55"/>
        <v>0</v>
      </c>
      <c r="DH66" s="3"/>
      <c r="DI66" s="54">
        <f t="shared" si="56"/>
        <v>0</v>
      </c>
      <c r="DJ66" s="4"/>
      <c r="DK66" s="51">
        <f t="shared" si="57"/>
        <v>0</v>
      </c>
      <c r="DL66" s="3"/>
      <c r="DM66" s="54">
        <f t="shared" si="58"/>
        <v>0</v>
      </c>
      <c r="DN66" s="4"/>
      <c r="DO66" s="51">
        <f t="shared" si="59"/>
        <v>0</v>
      </c>
      <c r="DP66" s="3"/>
      <c r="DQ66" s="54">
        <f t="shared" si="60"/>
        <v>0</v>
      </c>
      <c r="DR66" s="4"/>
      <c r="DS66" s="51">
        <f t="shared" si="61"/>
        <v>0</v>
      </c>
      <c r="DT66" s="3"/>
      <c r="DU66" s="54">
        <f t="shared" si="62"/>
        <v>0</v>
      </c>
      <c r="DV66" s="4"/>
      <c r="DW66" s="51">
        <f t="shared" si="63"/>
        <v>0</v>
      </c>
      <c r="DX66" s="3"/>
      <c r="DY66" s="54">
        <f t="shared" si="64"/>
        <v>0</v>
      </c>
      <c r="DZ66" s="1"/>
      <c r="EA66" s="51">
        <f t="shared" si="65"/>
        <v>0</v>
      </c>
      <c r="EB66" s="3"/>
      <c r="EC66" s="54">
        <f t="shared" si="66"/>
        <v>0</v>
      </c>
      <c r="ED66" s="206">
        <f t="shared" si="68"/>
        <v>0</v>
      </c>
      <c r="EE66" s="206">
        <f t="shared" si="69"/>
        <v>0</v>
      </c>
      <c r="EF66" s="51">
        <f t="shared" si="70"/>
        <v>0</v>
      </c>
      <c r="EG66" s="203"/>
    </row>
    <row r="67" spans="1:137" s="55" customFormat="1" ht="24" x14ac:dyDescent="0.2">
      <c r="A67" s="59">
        <v>16</v>
      </c>
      <c r="B67" s="48">
        <v>1</v>
      </c>
      <c r="C67" s="49" t="s">
        <v>106</v>
      </c>
      <c r="D67" s="21"/>
      <c r="E67" s="50">
        <f>VLOOKUP(C67,CostoPersonale[[Descrizione]:[Spesa di personale netta
E=A-B-C+C1-D]],10,FALSE)</f>
        <v>0</v>
      </c>
      <c r="F67" s="51">
        <f>+D67-'Costo del personale'!G63</f>
        <v>0</v>
      </c>
      <c r="G67" s="51">
        <f>VLOOKUP(C67,AltrePoste[[DESCRIZIONE]:[RETTIFICHE ALLA SPESA CORRENTE
D=A+A1+B-C]],9,FALSE)</f>
        <v>0</v>
      </c>
      <c r="H67" s="52">
        <f t="shared" si="6"/>
        <v>0</v>
      </c>
      <c r="I67" s="53" t="str">
        <f t="shared" si="67"/>
        <v/>
      </c>
      <c r="J67" s="1"/>
      <c r="K67" s="51">
        <f t="shared" si="1"/>
        <v>0</v>
      </c>
      <c r="L67" s="2"/>
      <c r="M67" s="54">
        <f t="shared" si="7"/>
        <v>0</v>
      </c>
      <c r="N67" s="1"/>
      <c r="O67" s="51">
        <f t="shared" si="2"/>
        <v>0</v>
      </c>
      <c r="P67" s="2"/>
      <c r="Q67" s="54">
        <f t="shared" si="8"/>
        <v>0</v>
      </c>
      <c r="R67" s="1"/>
      <c r="S67" s="51">
        <f t="shared" si="9"/>
        <v>0</v>
      </c>
      <c r="T67" s="2"/>
      <c r="U67" s="54">
        <f t="shared" si="10"/>
        <v>0</v>
      </c>
      <c r="V67" s="1"/>
      <c r="W67" s="51">
        <f t="shared" si="11"/>
        <v>0</v>
      </c>
      <c r="X67" s="2"/>
      <c r="Y67" s="54">
        <f t="shared" si="12"/>
        <v>0</v>
      </c>
      <c r="Z67" s="1"/>
      <c r="AA67" s="51">
        <f t="shared" si="13"/>
        <v>0</v>
      </c>
      <c r="AB67" s="2"/>
      <c r="AC67" s="54">
        <f t="shared" si="14"/>
        <v>0</v>
      </c>
      <c r="AD67" s="1"/>
      <c r="AE67" s="51">
        <f t="shared" si="15"/>
        <v>0</v>
      </c>
      <c r="AF67" s="2"/>
      <c r="AG67" s="54">
        <f t="shared" si="16"/>
        <v>0</v>
      </c>
      <c r="AH67" s="1"/>
      <c r="AI67" s="51">
        <f t="shared" si="17"/>
        <v>0</v>
      </c>
      <c r="AJ67" s="2"/>
      <c r="AK67" s="54">
        <f t="shared" si="18"/>
        <v>0</v>
      </c>
      <c r="AL67" s="1"/>
      <c r="AM67" s="51">
        <f t="shared" si="19"/>
        <v>0</v>
      </c>
      <c r="AN67" s="2"/>
      <c r="AO67" s="54">
        <f t="shared" si="20"/>
        <v>0</v>
      </c>
      <c r="AP67" s="1"/>
      <c r="AQ67" s="51">
        <f t="shared" si="21"/>
        <v>0</v>
      </c>
      <c r="AR67" s="2"/>
      <c r="AS67" s="54">
        <f t="shared" si="22"/>
        <v>0</v>
      </c>
      <c r="AT67" s="1"/>
      <c r="AU67" s="51">
        <f t="shared" si="23"/>
        <v>0</v>
      </c>
      <c r="AV67" s="2"/>
      <c r="AW67" s="54">
        <f t="shared" si="24"/>
        <v>0</v>
      </c>
      <c r="AX67" s="1"/>
      <c r="AY67" s="51">
        <f t="shared" si="25"/>
        <v>0</v>
      </c>
      <c r="AZ67" s="2"/>
      <c r="BA67" s="54">
        <f t="shared" si="26"/>
        <v>0</v>
      </c>
      <c r="BB67" s="1"/>
      <c r="BC67" s="51">
        <f t="shared" si="27"/>
        <v>0</v>
      </c>
      <c r="BD67" s="2"/>
      <c r="BE67" s="54">
        <f t="shared" si="28"/>
        <v>0</v>
      </c>
      <c r="BF67" s="1"/>
      <c r="BG67" s="51">
        <f t="shared" si="29"/>
        <v>0</v>
      </c>
      <c r="BH67" s="2"/>
      <c r="BI67" s="54">
        <f t="shared" si="30"/>
        <v>0</v>
      </c>
      <c r="BJ67" s="1"/>
      <c r="BK67" s="51">
        <f t="shared" si="31"/>
        <v>0</v>
      </c>
      <c r="BL67" s="3"/>
      <c r="BM67" s="54">
        <f t="shared" si="32"/>
        <v>0</v>
      </c>
      <c r="BN67" s="1"/>
      <c r="BO67" s="51">
        <f t="shared" si="33"/>
        <v>0</v>
      </c>
      <c r="BP67" s="3"/>
      <c r="BQ67" s="54">
        <f t="shared" si="34"/>
        <v>0</v>
      </c>
      <c r="BR67" s="1"/>
      <c r="BS67" s="51">
        <f t="shared" si="35"/>
        <v>0</v>
      </c>
      <c r="BT67" s="3"/>
      <c r="BU67" s="54">
        <f t="shared" si="36"/>
        <v>0</v>
      </c>
      <c r="BV67" s="1"/>
      <c r="BW67" s="51">
        <f t="shared" si="37"/>
        <v>0</v>
      </c>
      <c r="BX67" s="3"/>
      <c r="BY67" s="54">
        <f t="shared" si="38"/>
        <v>0</v>
      </c>
      <c r="BZ67" s="1"/>
      <c r="CA67" s="51">
        <f t="shared" si="39"/>
        <v>0</v>
      </c>
      <c r="CB67" s="3"/>
      <c r="CC67" s="54">
        <f t="shared" si="40"/>
        <v>0</v>
      </c>
      <c r="CD67" s="4"/>
      <c r="CE67" s="51">
        <f t="shared" si="113"/>
        <v>0</v>
      </c>
      <c r="CF67" s="3"/>
      <c r="CG67" s="54">
        <f t="shared" si="114"/>
        <v>0</v>
      </c>
      <c r="CH67" s="4"/>
      <c r="CI67" s="51">
        <f t="shared" si="43"/>
        <v>0</v>
      </c>
      <c r="CJ67" s="3"/>
      <c r="CK67" s="54">
        <f t="shared" si="44"/>
        <v>0</v>
      </c>
      <c r="CL67" s="4"/>
      <c r="CM67" s="51">
        <f t="shared" si="45"/>
        <v>0</v>
      </c>
      <c r="CN67" s="3"/>
      <c r="CO67" s="54">
        <f t="shared" si="46"/>
        <v>0</v>
      </c>
      <c r="CP67" s="4"/>
      <c r="CQ67" s="51">
        <f t="shared" si="47"/>
        <v>0</v>
      </c>
      <c r="CR67" s="3"/>
      <c r="CS67" s="54">
        <f t="shared" si="48"/>
        <v>0</v>
      </c>
      <c r="CT67" s="4"/>
      <c r="CU67" s="51">
        <f t="shared" si="49"/>
        <v>0</v>
      </c>
      <c r="CV67" s="3"/>
      <c r="CW67" s="54">
        <f t="shared" si="50"/>
        <v>0</v>
      </c>
      <c r="CX67" s="4"/>
      <c r="CY67" s="51">
        <f t="shared" si="51"/>
        <v>0</v>
      </c>
      <c r="CZ67" s="3"/>
      <c r="DA67" s="54">
        <f t="shared" si="52"/>
        <v>0</v>
      </c>
      <c r="DB67" s="4"/>
      <c r="DC67" s="51">
        <f t="shared" si="53"/>
        <v>0</v>
      </c>
      <c r="DD67" s="3"/>
      <c r="DE67" s="54">
        <f t="shared" si="54"/>
        <v>0</v>
      </c>
      <c r="DF67" s="4"/>
      <c r="DG67" s="51">
        <f t="shared" si="55"/>
        <v>0</v>
      </c>
      <c r="DH67" s="3"/>
      <c r="DI67" s="54">
        <f t="shared" si="56"/>
        <v>0</v>
      </c>
      <c r="DJ67" s="4"/>
      <c r="DK67" s="51">
        <f t="shared" si="57"/>
        <v>0</v>
      </c>
      <c r="DL67" s="3"/>
      <c r="DM67" s="54">
        <f t="shared" si="58"/>
        <v>0</v>
      </c>
      <c r="DN67" s="4"/>
      <c r="DO67" s="51">
        <f t="shared" si="59"/>
        <v>0</v>
      </c>
      <c r="DP67" s="3"/>
      <c r="DQ67" s="54">
        <f t="shared" si="60"/>
        <v>0</v>
      </c>
      <c r="DR67" s="4"/>
      <c r="DS67" s="51">
        <f t="shared" si="61"/>
        <v>0</v>
      </c>
      <c r="DT67" s="3"/>
      <c r="DU67" s="54">
        <f t="shared" si="62"/>
        <v>0</v>
      </c>
      <c r="DV67" s="4"/>
      <c r="DW67" s="51">
        <f t="shared" si="63"/>
        <v>0</v>
      </c>
      <c r="DX67" s="3"/>
      <c r="DY67" s="54">
        <f t="shared" si="64"/>
        <v>0</v>
      </c>
      <c r="DZ67" s="1"/>
      <c r="EA67" s="51">
        <f t="shared" si="65"/>
        <v>0</v>
      </c>
      <c r="EB67" s="3"/>
      <c r="EC67" s="54">
        <f t="shared" si="66"/>
        <v>0</v>
      </c>
      <c r="ED67" s="206">
        <f t="shared" si="68"/>
        <v>0</v>
      </c>
      <c r="EE67" s="206">
        <f t="shared" si="69"/>
        <v>0</v>
      </c>
      <c r="EF67" s="51">
        <f t="shared" si="70"/>
        <v>0</v>
      </c>
      <c r="EG67" s="203"/>
    </row>
    <row r="68" spans="1:137" s="55" customFormat="1" x14ac:dyDescent="0.2">
      <c r="A68" s="59">
        <v>16</v>
      </c>
      <c r="B68" s="56">
        <v>2</v>
      </c>
      <c r="C68" s="57" t="s">
        <v>107</v>
      </c>
      <c r="D68" s="21"/>
      <c r="E68" s="50">
        <f>VLOOKUP(C68,CostoPersonale[[Descrizione]:[Spesa di personale netta
E=A-B-C+C1-D]],10,FALSE)</f>
        <v>0</v>
      </c>
      <c r="F68" s="51">
        <f>+D68-'Costo del personale'!G64</f>
        <v>0</v>
      </c>
      <c r="G68" s="51">
        <f>VLOOKUP(C68,AltrePoste[[DESCRIZIONE]:[RETTIFICHE ALLA SPESA CORRENTE
D=A+A1+B-C]],9,FALSE)</f>
        <v>0</v>
      </c>
      <c r="H68" s="52">
        <f t="shared" si="6"/>
        <v>0</v>
      </c>
      <c r="I68" s="53" t="str">
        <f t="shared" si="67"/>
        <v/>
      </c>
      <c r="J68" s="1"/>
      <c r="K68" s="51">
        <f t="shared" si="1"/>
        <v>0</v>
      </c>
      <c r="L68" s="2"/>
      <c r="M68" s="54">
        <f t="shared" si="7"/>
        <v>0</v>
      </c>
      <c r="N68" s="1"/>
      <c r="O68" s="51">
        <f t="shared" si="2"/>
        <v>0</v>
      </c>
      <c r="P68" s="2"/>
      <c r="Q68" s="54">
        <f t="shared" si="8"/>
        <v>0</v>
      </c>
      <c r="R68" s="1"/>
      <c r="S68" s="51">
        <f t="shared" si="9"/>
        <v>0</v>
      </c>
      <c r="T68" s="2"/>
      <c r="U68" s="54">
        <f t="shared" si="10"/>
        <v>0</v>
      </c>
      <c r="V68" s="1"/>
      <c r="W68" s="51">
        <f t="shared" si="11"/>
        <v>0</v>
      </c>
      <c r="X68" s="2"/>
      <c r="Y68" s="54">
        <f t="shared" si="12"/>
        <v>0</v>
      </c>
      <c r="Z68" s="1"/>
      <c r="AA68" s="51">
        <f t="shared" si="13"/>
        <v>0</v>
      </c>
      <c r="AB68" s="2"/>
      <c r="AC68" s="54">
        <f t="shared" si="14"/>
        <v>0</v>
      </c>
      <c r="AD68" s="1"/>
      <c r="AE68" s="51">
        <f t="shared" si="15"/>
        <v>0</v>
      </c>
      <c r="AF68" s="2"/>
      <c r="AG68" s="54">
        <f t="shared" si="16"/>
        <v>0</v>
      </c>
      <c r="AH68" s="1"/>
      <c r="AI68" s="51">
        <f t="shared" si="17"/>
        <v>0</v>
      </c>
      <c r="AJ68" s="2"/>
      <c r="AK68" s="54">
        <f t="shared" si="18"/>
        <v>0</v>
      </c>
      <c r="AL68" s="1"/>
      <c r="AM68" s="51">
        <f t="shared" si="19"/>
        <v>0</v>
      </c>
      <c r="AN68" s="2"/>
      <c r="AO68" s="54">
        <f t="shared" si="20"/>
        <v>0</v>
      </c>
      <c r="AP68" s="1"/>
      <c r="AQ68" s="51">
        <f t="shared" si="21"/>
        <v>0</v>
      </c>
      <c r="AR68" s="2"/>
      <c r="AS68" s="54">
        <f t="shared" si="22"/>
        <v>0</v>
      </c>
      <c r="AT68" s="1"/>
      <c r="AU68" s="51">
        <f t="shared" si="23"/>
        <v>0</v>
      </c>
      <c r="AV68" s="2"/>
      <c r="AW68" s="54">
        <f t="shared" si="24"/>
        <v>0</v>
      </c>
      <c r="AX68" s="1"/>
      <c r="AY68" s="51">
        <f t="shared" si="25"/>
        <v>0</v>
      </c>
      <c r="AZ68" s="2"/>
      <c r="BA68" s="54">
        <f t="shared" si="26"/>
        <v>0</v>
      </c>
      <c r="BB68" s="1"/>
      <c r="BC68" s="51">
        <f t="shared" si="27"/>
        <v>0</v>
      </c>
      <c r="BD68" s="2"/>
      <c r="BE68" s="54">
        <f t="shared" si="28"/>
        <v>0</v>
      </c>
      <c r="BF68" s="1"/>
      <c r="BG68" s="51">
        <f t="shared" si="29"/>
        <v>0</v>
      </c>
      <c r="BH68" s="2"/>
      <c r="BI68" s="54">
        <f t="shared" si="30"/>
        <v>0</v>
      </c>
      <c r="BJ68" s="1"/>
      <c r="BK68" s="51">
        <f t="shared" si="31"/>
        <v>0</v>
      </c>
      <c r="BL68" s="3"/>
      <c r="BM68" s="54">
        <f t="shared" si="32"/>
        <v>0</v>
      </c>
      <c r="BN68" s="1"/>
      <c r="BO68" s="51">
        <f t="shared" si="33"/>
        <v>0</v>
      </c>
      <c r="BP68" s="3"/>
      <c r="BQ68" s="54">
        <f t="shared" si="34"/>
        <v>0</v>
      </c>
      <c r="BR68" s="1"/>
      <c r="BS68" s="51">
        <f t="shared" si="35"/>
        <v>0</v>
      </c>
      <c r="BT68" s="3"/>
      <c r="BU68" s="54">
        <f t="shared" si="36"/>
        <v>0</v>
      </c>
      <c r="BV68" s="1"/>
      <c r="BW68" s="51">
        <f t="shared" si="37"/>
        <v>0</v>
      </c>
      <c r="BX68" s="3"/>
      <c r="BY68" s="54">
        <f t="shared" si="38"/>
        <v>0</v>
      </c>
      <c r="BZ68" s="1"/>
      <c r="CA68" s="51">
        <f t="shared" si="39"/>
        <v>0</v>
      </c>
      <c r="CB68" s="3"/>
      <c r="CC68" s="54">
        <f t="shared" si="40"/>
        <v>0</v>
      </c>
      <c r="CD68" s="4"/>
      <c r="CE68" s="51">
        <f t="shared" si="113"/>
        <v>0</v>
      </c>
      <c r="CF68" s="3"/>
      <c r="CG68" s="54">
        <f t="shared" si="114"/>
        <v>0</v>
      </c>
      <c r="CH68" s="4"/>
      <c r="CI68" s="51">
        <f t="shared" si="43"/>
        <v>0</v>
      </c>
      <c r="CJ68" s="3"/>
      <c r="CK68" s="54">
        <f t="shared" si="44"/>
        <v>0</v>
      </c>
      <c r="CL68" s="4"/>
      <c r="CM68" s="51">
        <f t="shared" si="45"/>
        <v>0</v>
      </c>
      <c r="CN68" s="3"/>
      <c r="CO68" s="54">
        <f t="shared" si="46"/>
        <v>0</v>
      </c>
      <c r="CP68" s="4"/>
      <c r="CQ68" s="51">
        <f t="shared" si="47"/>
        <v>0</v>
      </c>
      <c r="CR68" s="3"/>
      <c r="CS68" s="54">
        <f t="shared" si="48"/>
        <v>0</v>
      </c>
      <c r="CT68" s="4"/>
      <c r="CU68" s="51">
        <f t="shared" si="49"/>
        <v>0</v>
      </c>
      <c r="CV68" s="3"/>
      <c r="CW68" s="54">
        <f t="shared" si="50"/>
        <v>0</v>
      </c>
      <c r="CX68" s="4"/>
      <c r="CY68" s="51">
        <f t="shared" si="51"/>
        <v>0</v>
      </c>
      <c r="CZ68" s="3"/>
      <c r="DA68" s="54">
        <f t="shared" si="52"/>
        <v>0</v>
      </c>
      <c r="DB68" s="4"/>
      <c r="DC68" s="51">
        <f t="shared" si="53"/>
        <v>0</v>
      </c>
      <c r="DD68" s="3"/>
      <c r="DE68" s="54">
        <f t="shared" si="54"/>
        <v>0</v>
      </c>
      <c r="DF68" s="4"/>
      <c r="DG68" s="51">
        <f t="shared" si="55"/>
        <v>0</v>
      </c>
      <c r="DH68" s="3"/>
      <c r="DI68" s="54">
        <f t="shared" si="56"/>
        <v>0</v>
      </c>
      <c r="DJ68" s="4"/>
      <c r="DK68" s="51">
        <f t="shared" si="57"/>
        <v>0</v>
      </c>
      <c r="DL68" s="3"/>
      <c r="DM68" s="54">
        <f t="shared" si="58"/>
        <v>0</v>
      </c>
      <c r="DN68" s="4"/>
      <c r="DO68" s="51">
        <f t="shared" si="59"/>
        <v>0</v>
      </c>
      <c r="DP68" s="3"/>
      <c r="DQ68" s="54">
        <f t="shared" si="60"/>
        <v>0</v>
      </c>
      <c r="DR68" s="4"/>
      <c r="DS68" s="51">
        <f t="shared" si="61"/>
        <v>0</v>
      </c>
      <c r="DT68" s="3"/>
      <c r="DU68" s="54">
        <f t="shared" si="62"/>
        <v>0</v>
      </c>
      <c r="DV68" s="4"/>
      <c r="DW68" s="51">
        <f t="shared" si="63"/>
        <v>0</v>
      </c>
      <c r="DX68" s="3"/>
      <c r="DY68" s="54">
        <f t="shared" si="64"/>
        <v>0</v>
      </c>
      <c r="DZ68" s="1"/>
      <c r="EA68" s="51">
        <f t="shared" si="65"/>
        <v>0</v>
      </c>
      <c r="EB68" s="3"/>
      <c r="EC68" s="54">
        <f t="shared" si="66"/>
        <v>0</v>
      </c>
      <c r="ED68" s="206">
        <f t="shared" si="68"/>
        <v>0</v>
      </c>
      <c r="EE68" s="206">
        <f t="shared" si="69"/>
        <v>0</v>
      </c>
      <c r="EF68" s="51">
        <f t="shared" si="70"/>
        <v>0</v>
      </c>
      <c r="EG68" s="203"/>
    </row>
    <row r="69" spans="1:137" s="55" customFormat="1" x14ac:dyDescent="0.2">
      <c r="A69" s="59">
        <v>17</v>
      </c>
      <c r="B69" s="48">
        <v>1</v>
      </c>
      <c r="C69" s="49" t="s">
        <v>108</v>
      </c>
      <c r="D69" s="21"/>
      <c r="E69" s="50">
        <f>VLOOKUP(C69,CostoPersonale[[Descrizione]:[Spesa di personale netta
E=A-B-C+C1-D]],10,FALSE)</f>
        <v>0</v>
      </c>
      <c r="F69" s="51">
        <f>+D69-'Costo del personale'!G65</f>
        <v>0</v>
      </c>
      <c r="G69" s="51">
        <f>VLOOKUP(C69,AltrePoste[[DESCRIZIONE]:[RETTIFICHE ALLA SPESA CORRENTE
D=A+A1+B-C]],9,FALSE)</f>
        <v>0</v>
      </c>
      <c r="H69" s="52">
        <f t="shared" si="6"/>
        <v>0</v>
      </c>
      <c r="I69" s="53" t="str">
        <f t="shared" si="67"/>
        <v/>
      </c>
      <c r="J69" s="1"/>
      <c r="K69" s="51">
        <f t="shared" si="1"/>
        <v>0</v>
      </c>
      <c r="L69" s="2"/>
      <c r="M69" s="54">
        <f t="shared" si="7"/>
        <v>0</v>
      </c>
      <c r="N69" s="1"/>
      <c r="O69" s="51">
        <f t="shared" si="2"/>
        <v>0</v>
      </c>
      <c r="P69" s="2"/>
      <c r="Q69" s="54">
        <f t="shared" si="8"/>
        <v>0</v>
      </c>
      <c r="R69" s="1"/>
      <c r="S69" s="51">
        <f t="shared" si="9"/>
        <v>0</v>
      </c>
      <c r="T69" s="2"/>
      <c r="U69" s="54">
        <f t="shared" si="10"/>
        <v>0</v>
      </c>
      <c r="V69" s="1"/>
      <c r="W69" s="51">
        <f t="shared" si="11"/>
        <v>0</v>
      </c>
      <c r="X69" s="2"/>
      <c r="Y69" s="54">
        <f t="shared" si="12"/>
        <v>0</v>
      </c>
      <c r="Z69" s="1"/>
      <c r="AA69" s="51">
        <f t="shared" si="13"/>
        <v>0</v>
      </c>
      <c r="AB69" s="2"/>
      <c r="AC69" s="54">
        <f t="shared" si="14"/>
        <v>0</v>
      </c>
      <c r="AD69" s="1"/>
      <c r="AE69" s="51">
        <f t="shared" si="15"/>
        <v>0</v>
      </c>
      <c r="AF69" s="2"/>
      <c r="AG69" s="54">
        <f t="shared" si="16"/>
        <v>0</v>
      </c>
      <c r="AH69" s="1"/>
      <c r="AI69" s="51">
        <f t="shared" si="17"/>
        <v>0</v>
      </c>
      <c r="AJ69" s="2"/>
      <c r="AK69" s="54">
        <f t="shared" si="18"/>
        <v>0</v>
      </c>
      <c r="AL69" s="1"/>
      <c r="AM69" s="51">
        <f t="shared" si="19"/>
        <v>0</v>
      </c>
      <c r="AN69" s="2"/>
      <c r="AO69" s="54">
        <f t="shared" si="20"/>
        <v>0</v>
      </c>
      <c r="AP69" s="1"/>
      <c r="AQ69" s="51">
        <f t="shared" si="21"/>
        <v>0</v>
      </c>
      <c r="AR69" s="2"/>
      <c r="AS69" s="54">
        <f t="shared" si="22"/>
        <v>0</v>
      </c>
      <c r="AT69" s="1"/>
      <c r="AU69" s="51">
        <f t="shared" si="23"/>
        <v>0</v>
      </c>
      <c r="AV69" s="2"/>
      <c r="AW69" s="54">
        <f t="shared" si="24"/>
        <v>0</v>
      </c>
      <c r="AX69" s="1"/>
      <c r="AY69" s="51">
        <f t="shared" si="25"/>
        <v>0</v>
      </c>
      <c r="AZ69" s="2"/>
      <c r="BA69" s="54">
        <f t="shared" si="26"/>
        <v>0</v>
      </c>
      <c r="BB69" s="1"/>
      <c r="BC69" s="51">
        <f t="shared" si="27"/>
        <v>0</v>
      </c>
      <c r="BD69" s="2"/>
      <c r="BE69" s="54">
        <f t="shared" si="28"/>
        <v>0</v>
      </c>
      <c r="BF69" s="1"/>
      <c r="BG69" s="51">
        <f t="shared" si="29"/>
        <v>0</v>
      </c>
      <c r="BH69" s="2"/>
      <c r="BI69" s="54">
        <f t="shared" si="30"/>
        <v>0</v>
      </c>
      <c r="BJ69" s="1"/>
      <c r="BK69" s="51">
        <f t="shared" si="31"/>
        <v>0</v>
      </c>
      <c r="BL69" s="3"/>
      <c r="BM69" s="54">
        <f t="shared" si="32"/>
        <v>0</v>
      </c>
      <c r="BN69" s="1"/>
      <c r="BO69" s="51">
        <f t="shared" si="33"/>
        <v>0</v>
      </c>
      <c r="BP69" s="3"/>
      <c r="BQ69" s="54">
        <f t="shared" si="34"/>
        <v>0</v>
      </c>
      <c r="BR69" s="1"/>
      <c r="BS69" s="51">
        <f t="shared" si="35"/>
        <v>0</v>
      </c>
      <c r="BT69" s="3"/>
      <c r="BU69" s="54">
        <f t="shared" si="36"/>
        <v>0</v>
      </c>
      <c r="BV69" s="1"/>
      <c r="BW69" s="51">
        <f t="shared" si="37"/>
        <v>0</v>
      </c>
      <c r="BX69" s="3"/>
      <c r="BY69" s="54">
        <f t="shared" si="38"/>
        <v>0</v>
      </c>
      <c r="BZ69" s="1"/>
      <c r="CA69" s="51">
        <f t="shared" si="39"/>
        <v>0</v>
      </c>
      <c r="CB69" s="3"/>
      <c r="CC69" s="54">
        <f t="shared" si="40"/>
        <v>0</v>
      </c>
      <c r="CD69" s="4"/>
      <c r="CE69" s="51">
        <f t="shared" si="113"/>
        <v>0</v>
      </c>
      <c r="CF69" s="3"/>
      <c r="CG69" s="54">
        <f t="shared" si="114"/>
        <v>0</v>
      </c>
      <c r="CH69" s="4"/>
      <c r="CI69" s="51">
        <f t="shared" si="43"/>
        <v>0</v>
      </c>
      <c r="CJ69" s="3"/>
      <c r="CK69" s="54">
        <f t="shared" si="44"/>
        <v>0</v>
      </c>
      <c r="CL69" s="4"/>
      <c r="CM69" s="51">
        <f t="shared" si="45"/>
        <v>0</v>
      </c>
      <c r="CN69" s="3"/>
      <c r="CO69" s="54">
        <f t="shared" si="46"/>
        <v>0</v>
      </c>
      <c r="CP69" s="4"/>
      <c r="CQ69" s="51">
        <f t="shared" si="47"/>
        <v>0</v>
      </c>
      <c r="CR69" s="3"/>
      <c r="CS69" s="54">
        <f t="shared" si="48"/>
        <v>0</v>
      </c>
      <c r="CT69" s="4"/>
      <c r="CU69" s="51">
        <f t="shared" si="49"/>
        <v>0</v>
      </c>
      <c r="CV69" s="3"/>
      <c r="CW69" s="54">
        <f t="shared" si="50"/>
        <v>0</v>
      </c>
      <c r="CX69" s="4"/>
      <c r="CY69" s="51">
        <f t="shared" si="51"/>
        <v>0</v>
      </c>
      <c r="CZ69" s="3"/>
      <c r="DA69" s="54">
        <f t="shared" si="52"/>
        <v>0</v>
      </c>
      <c r="DB69" s="4"/>
      <c r="DC69" s="51">
        <f t="shared" si="53"/>
        <v>0</v>
      </c>
      <c r="DD69" s="3"/>
      <c r="DE69" s="54">
        <f t="shared" si="54"/>
        <v>0</v>
      </c>
      <c r="DF69" s="4"/>
      <c r="DG69" s="51">
        <f t="shared" si="55"/>
        <v>0</v>
      </c>
      <c r="DH69" s="3"/>
      <c r="DI69" s="54">
        <f t="shared" si="56"/>
        <v>0</v>
      </c>
      <c r="DJ69" s="4"/>
      <c r="DK69" s="51">
        <f t="shared" si="57"/>
        <v>0</v>
      </c>
      <c r="DL69" s="3"/>
      <c r="DM69" s="54">
        <f t="shared" si="58"/>
        <v>0</v>
      </c>
      <c r="DN69" s="4"/>
      <c r="DO69" s="51">
        <f t="shared" si="59"/>
        <v>0</v>
      </c>
      <c r="DP69" s="3"/>
      <c r="DQ69" s="54">
        <f t="shared" si="60"/>
        <v>0</v>
      </c>
      <c r="DR69" s="4"/>
      <c r="DS69" s="51">
        <f t="shared" si="61"/>
        <v>0</v>
      </c>
      <c r="DT69" s="3"/>
      <c r="DU69" s="54">
        <f t="shared" si="62"/>
        <v>0</v>
      </c>
      <c r="DV69" s="4"/>
      <c r="DW69" s="51">
        <f t="shared" si="63"/>
        <v>0</v>
      </c>
      <c r="DX69" s="3"/>
      <c r="DY69" s="54">
        <f t="shared" si="64"/>
        <v>0</v>
      </c>
      <c r="DZ69" s="1"/>
      <c r="EA69" s="51">
        <f t="shared" si="65"/>
        <v>0</v>
      </c>
      <c r="EB69" s="3"/>
      <c r="EC69" s="54">
        <f t="shared" si="66"/>
        <v>0</v>
      </c>
      <c r="ED69" s="206">
        <f t="shared" si="68"/>
        <v>0</v>
      </c>
      <c r="EE69" s="206">
        <f t="shared" si="69"/>
        <v>0</v>
      </c>
      <c r="EF69" s="51">
        <f t="shared" si="70"/>
        <v>0</v>
      </c>
      <c r="EG69" s="203"/>
    </row>
    <row r="70" spans="1:137" s="55" customFormat="1" ht="24" x14ac:dyDescent="0.2">
      <c r="A70" s="59">
        <v>18</v>
      </c>
      <c r="B70" s="56">
        <v>1</v>
      </c>
      <c r="C70" s="57" t="s">
        <v>109</v>
      </c>
      <c r="D70" s="21"/>
      <c r="E70" s="50">
        <f>VLOOKUP(C70,CostoPersonale[[Descrizione]:[Spesa di personale netta
E=A-B-C+C1-D]],10,FALSE)</f>
        <v>0</v>
      </c>
      <c r="F70" s="51">
        <f>+D70-'Costo del personale'!G66</f>
        <v>0</v>
      </c>
      <c r="G70" s="51">
        <f>VLOOKUP(C70,AltrePoste[[DESCRIZIONE]:[RETTIFICHE ALLA SPESA CORRENTE
D=A+A1+B-C]],9,FALSE)</f>
        <v>0</v>
      </c>
      <c r="H70" s="52">
        <f t="shared" si="6"/>
        <v>0</v>
      </c>
      <c r="I70" s="53" t="str">
        <f t="shared" si="67"/>
        <v/>
      </c>
      <c r="J70" s="1"/>
      <c r="K70" s="51">
        <f t="shared" si="1"/>
        <v>0</v>
      </c>
      <c r="L70" s="2"/>
      <c r="M70" s="54">
        <f t="shared" si="7"/>
        <v>0</v>
      </c>
      <c r="N70" s="1"/>
      <c r="O70" s="51">
        <f t="shared" si="2"/>
        <v>0</v>
      </c>
      <c r="P70" s="2"/>
      <c r="Q70" s="54">
        <f t="shared" si="8"/>
        <v>0</v>
      </c>
      <c r="R70" s="1"/>
      <c r="S70" s="51">
        <f t="shared" si="9"/>
        <v>0</v>
      </c>
      <c r="T70" s="2"/>
      <c r="U70" s="54">
        <f t="shared" si="10"/>
        <v>0</v>
      </c>
      <c r="V70" s="1"/>
      <c r="W70" s="51">
        <f t="shared" si="11"/>
        <v>0</v>
      </c>
      <c r="X70" s="2"/>
      <c r="Y70" s="54">
        <f t="shared" si="12"/>
        <v>0</v>
      </c>
      <c r="Z70" s="1"/>
      <c r="AA70" s="51">
        <f t="shared" si="13"/>
        <v>0</v>
      </c>
      <c r="AB70" s="2"/>
      <c r="AC70" s="54">
        <f t="shared" si="14"/>
        <v>0</v>
      </c>
      <c r="AD70" s="1"/>
      <c r="AE70" s="51">
        <f t="shared" si="15"/>
        <v>0</v>
      </c>
      <c r="AF70" s="2"/>
      <c r="AG70" s="54">
        <f t="shared" si="16"/>
        <v>0</v>
      </c>
      <c r="AH70" s="1"/>
      <c r="AI70" s="51">
        <f t="shared" si="17"/>
        <v>0</v>
      </c>
      <c r="AJ70" s="2"/>
      <c r="AK70" s="54">
        <f t="shared" si="18"/>
        <v>0</v>
      </c>
      <c r="AL70" s="1"/>
      <c r="AM70" s="51">
        <f t="shared" si="19"/>
        <v>0</v>
      </c>
      <c r="AN70" s="2"/>
      <c r="AO70" s="54">
        <f t="shared" si="20"/>
        <v>0</v>
      </c>
      <c r="AP70" s="1"/>
      <c r="AQ70" s="51">
        <f t="shared" si="21"/>
        <v>0</v>
      </c>
      <c r="AR70" s="2"/>
      <c r="AS70" s="54">
        <f t="shared" si="22"/>
        <v>0</v>
      </c>
      <c r="AT70" s="1"/>
      <c r="AU70" s="51">
        <f t="shared" si="23"/>
        <v>0</v>
      </c>
      <c r="AV70" s="2"/>
      <c r="AW70" s="54">
        <f t="shared" si="24"/>
        <v>0</v>
      </c>
      <c r="AX70" s="1"/>
      <c r="AY70" s="51">
        <f t="shared" si="25"/>
        <v>0</v>
      </c>
      <c r="AZ70" s="2"/>
      <c r="BA70" s="54">
        <f t="shared" si="26"/>
        <v>0</v>
      </c>
      <c r="BB70" s="1"/>
      <c r="BC70" s="51">
        <f t="shared" si="27"/>
        <v>0</v>
      </c>
      <c r="BD70" s="2"/>
      <c r="BE70" s="54">
        <f t="shared" si="28"/>
        <v>0</v>
      </c>
      <c r="BF70" s="1"/>
      <c r="BG70" s="51">
        <f t="shared" si="29"/>
        <v>0</v>
      </c>
      <c r="BH70" s="2"/>
      <c r="BI70" s="54">
        <f t="shared" si="30"/>
        <v>0</v>
      </c>
      <c r="BJ70" s="1"/>
      <c r="BK70" s="51">
        <f t="shared" si="31"/>
        <v>0</v>
      </c>
      <c r="BL70" s="3"/>
      <c r="BM70" s="54">
        <f t="shared" si="32"/>
        <v>0</v>
      </c>
      <c r="BN70" s="1"/>
      <c r="BO70" s="51">
        <f t="shared" si="33"/>
        <v>0</v>
      </c>
      <c r="BP70" s="3"/>
      <c r="BQ70" s="54">
        <f t="shared" si="34"/>
        <v>0</v>
      </c>
      <c r="BR70" s="1"/>
      <c r="BS70" s="51">
        <f t="shared" si="35"/>
        <v>0</v>
      </c>
      <c r="BT70" s="3"/>
      <c r="BU70" s="54">
        <f t="shared" si="36"/>
        <v>0</v>
      </c>
      <c r="BV70" s="1"/>
      <c r="BW70" s="51">
        <f t="shared" si="37"/>
        <v>0</v>
      </c>
      <c r="BX70" s="3"/>
      <c r="BY70" s="54">
        <f t="shared" si="38"/>
        <v>0</v>
      </c>
      <c r="BZ70" s="1"/>
      <c r="CA70" s="51">
        <f t="shared" si="39"/>
        <v>0</v>
      </c>
      <c r="CB70" s="3"/>
      <c r="CC70" s="54">
        <f t="shared" si="40"/>
        <v>0</v>
      </c>
      <c r="CD70" s="4"/>
      <c r="CE70" s="51">
        <f t="shared" si="113"/>
        <v>0</v>
      </c>
      <c r="CF70" s="3"/>
      <c r="CG70" s="54">
        <f t="shared" si="114"/>
        <v>0</v>
      </c>
      <c r="CH70" s="4"/>
      <c r="CI70" s="51">
        <f t="shared" si="43"/>
        <v>0</v>
      </c>
      <c r="CJ70" s="3"/>
      <c r="CK70" s="54">
        <f t="shared" si="44"/>
        <v>0</v>
      </c>
      <c r="CL70" s="4"/>
      <c r="CM70" s="51">
        <f t="shared" si="45"/>
        <v>0</v>
      </c>
      <c r="CN70" s="3"/>
      <c r="CO70" s="54">
        <f t="shared" si="46"/>
        <v>0</v>
      </c>
      <c r="CP70" s="4"/>
      <c r="CQ70" s="51">
        <f t="shared" si="47"/>
        <v>0</v>
      </c>
      <c r="CR70" s="3"/>
      <c r="CS70" s="54">
        <f t="shared" si="48"/>
        <v>0</v>
      </c>
      <c r="CT70" s="4"/>
      <c r="CU70" s="51">
        <f t="shared" si="49"/>
        <v>0</v>
      </c>
      <c r="CV70" s="3"/>
      <c r="CW70" s="54">
        <f t="shared" si="50"/>
        <v>0</v>
      </c>
      <c r="CX70" s="4"/>
      <c r="CY70" s="51">
        <f t="shared" si="51"/>
        <v>0</v>
      </c>
      <c r="CZ70" s="3"/>
      <c r="DA70" s="54">
        <f t="shared" si="52"/>
        <v>0</v>
      </c>
      <c r="DB70" s="4"/>
      <c r="DC70" s="51">
        <f t="shared" si="53"/>
        <v>0</v>
      </c>
      <c r="DD70" s="3"/>
      <c r="DE70" s="54">
        <f t="shared" si="54"/>
        <v>0</v>
      </c>
      <c r="DF70" s="4"/>
      <c r="DG70" s="51">
        <f t="shared" si="55"/>
        <v>0</v>
      </c>
      <c r="DH70" s="3"/>
      <c r="DI70" s="54">
        <f t="shared" si="56"/>
        <v>0</v>
      </c>
      <c r="DJ70" s="4"/>
      <c r="DK70" s="51">
        <f t="shared" si="57"/>
        <v>0</v>
      </c>
      <c r="DL70" s="3"/>
      <c r="DM70" s="54">
        <f t="shared" si="58"/>
        <v>0</v>
      </c>
      <c r="DN70" s="4"/>
      <c r="DO70" s="51">
        <f t="shared" si="59"/>
        <v>0</v>
      </c>
      <c r="DP70" s="3"/>
      <c r="DQ70" s="54">
        <f t="shared" si="60"/>
        <v>0</v>
      </c>
      <c r="DR70" s="4"/>
      <c r="DS70" s="51">
        <f t="shared" si="61"/>
        <v>0</v>
      </c>
      <c r="DT70" s="3"/>
      <c r="DU70" s="54">
        <f t="shared" si="62"/>
        <v>0</v>
      </c>
      <c r="DV70" s="4"/>
      <c r="DW70" s="51">
        <f t="shared" si="63"/>
        <v>0</v>
      </c>
      <c r="DX70" s="3"/>
      <c r="DY70" s="54">
        <f t="shared" si="64"/>
        <v>0</v>
      </c>
      <c r="DZ70" s="1"/>
      <c r="EA70" s="51">
        <f t="shared" si="65"/>
        <v>0</v>
      </c>
      <c r="EB70" s="3"/>
      <c r="EC70" s="54">
        <f t="shared" si="66"/>
        <v>0</v>
      </c>
      <c r="ED70" s="206">
        <f t="shared" si="68"/>
        <v>0</v>
      </c>
      <c r="EE70" s="206">
        <f t="shared" si="69"/>
        <v>0</v>
      </c>
      <c r="EF70" s="51">
        <f t="shared" si="70"/>
        <v>0</v>
      </c>
      <c r="EG70" s="203"/>
    </row>
    <row r="71" spans="1:137" s="55" customFormat="1" ht="24" x14ac:dyDescent="0.2">
      <c r="A71" s="59">
        <v>19</v>
      </c>
      <c r="B71" s="48">
        <v>1</v>
      </c>
      <c r="C71" s="49" t="s">
        <v>110</v>
      </c>
      <c r="D71" s="21"/>
      <c r="E71" s="50">
        <f>VLOOKUP(C71,CostoPersonale[[Descrizione]:[Spesa di personale netta
E=A-B-C+C1-D]],10,FALSE)</f>
        <v>0</v>
      </c>
      <c r="F71" s="51">
        <f>+D71-'Costo del personale'!G67</f>
        <v>0</v>
      </c>
      <c r="G71" s="51">
        <f>VLOOKUP(C71,AltrePoste[[DESCRIZIONE]:[RETTIFICHE ALLA SPESA CORRENTE
D=A+A1+B-C]],9,FALSE)</f>
        <v>0</v>
      </c>
      <c r="H71" s="52">
        <f t="shared" si="6"/>
        <v>0</v>
      </c>
      <c r="I71" s="53" t="str">
        <f t="shared" ref="I71:I79" si="115">IF((E71+H71)=0,"",IF(AND((H71+E71)&gt;0,EF71=0),"OK","!!!"))</f>
        <v/>
      </c>
      <c r="J71" s="1"/>
      <c r="K71" s="51">
        <f t="shared" si="1"/>
        <v>0</v>
      </c>
      <c r="L71" s="2"/>
      <c r="M71" s="54">
        <f t="shared" si="7"/>
        <v>0</v>
      </c>
      <c r="N71" s="1"/>
      <c r="O71" s="51">
        <f t="shared" si="2"/>
        <v>0</v>
      </c>
      <c r="P71" s="2"/>
      <c r="Q71" s="54">
        <f t="shared" si="8"/>
        <v>0</v>
      </c>
      <c r="R71" s="1"/>
      <c r="S71" s="51">
        <f t="shared" si="9"/>
        <v>0</v>
      </c>
      <c r="T71" s="2"/>
      <c r="U71" s="54">
        <f t="shared" si="10"/>
        <v>0</v>
      </c>
      <c r="V71" s="1"/>
      <c r="W71" s="51">
        <f t="shared" si="11"/>
        <v>0</v>
      </c>
      <c r="X71" s="2"/>
      <c r="Y71" s="54">
        <f t="shared" si="12"/>
        <v>0</v>
      </c>
      <c r="Z71" s="1"/>
      <c r="AA71" s="51">
        <f t="shared" si="13"/>
        <v>0</v>
      </c>
      <c r="AB71" s="2"/>
      <c r="AC71" s="54">
        <f t="shared" si="14"/>
        <v>0</v>
      </c>
      <c r="AD71" s="1"/>
      <c r="AE71" s="51">
        <f t="shared" si="15"/>
        <v>0</v>
      </c>
      <c r="AF71" s="2"/>
      <c r="AG71" s="54">
        <f t="shared" si="16"/>
        <v>0</v>
      </c>
      <c r="AH71" s="1"/>
      <c r="AI71" s="51">
        <f t="shared" si="17"/>
        <v>0</v>
      </c>
      <c r="AJ71" s="2"/>
      <c r="AK71" s="54">
        <f t="shared" si="18"/>
        <v>0</v>
      </c>
      <c r="AL71" s="1"/>
      <c r="AM71" s="51">
        <f t="shared" si="19"/>
        <v>0</v>
      </c>
      <c r="AN71" s="2"/>
      <c r="AO71" s="54">
        <f t="shared" si="20"/>
        <v>0</v>
      </c>
      <c r="AP71" s="1"/>
      <c r="AQ71" s="51">
        <f t="shared" si="21"/>
        <v>0</v>
      </c>
      <c r="AR71" s="2"/>
      <c r="AS71" s="54">
        <f t="shared" si="22"/>
        <v>0</v>
      </c>
      <c r="AT71" s="1"/>
      <c r="AU71" s="51">
        <f t="shared" si="23"/>
        <v>0</v>
      </c>
      <c r="AV71" s="2"/>
      <c r="AW71" s="54">
        <f t="shared" si="24"/>
        <v>0</v>
      </c>
      <c r="AX71" s="1"/>
      <c r="AY71" s="51">
        <f t="shared" si="25"/>
        <v>0</v>
      </c>
      <c r="AZ71" s="2"/>
      <c r="BA71" s="54">
        <f t="shared" si="26"/>
        <v>0</v>
      </c>
      <c r="BB71" s="1"/>
      <c r="BC71" s="51">
        <f t="shared" si="27"/>
        <v>0</v>
      </c>
      <c r="BD71" s="2"/>
      <c r="BE71" s="54">
        <f t="shared" si="28"/>
        <v>0</v>
      </c>
      <c r="BF71" s="1"/>
      <c r="BG71" s="51">
        <f t="shared" si="29"/>
        <v>0</v>
      </c>
      <c r="BH71" s="2"/>
      <c r="BI71" s="54">
        <f t="shared" si="30"/>
        <v>0</v>
      </c>
      <c r="BJ71" s="1"/>
      <c r="BK71" s="51">
        <f t="shared" si="31"/>
        <v>0</v>
      </c>
      <c r="BL71" s="3"/>
      <c r="BM71" s="54">
        <f t="shared" si="32"/>
        <v>0</v>
      </c>
      <c r="BN71" s="1"/>
      <c r="BO71" s="51">
        <f t="shared" si="33"/>
        <v>0</v>
      </c>
      <c r="BP71" s="3"/>
      <c r="BQ71" s="54">
        <f t="shared" si="34"/>
        <v>0</v>
      </c>
      <c r="BR71" s="1"/>
      <c r="BS71" s="51">
        <f t="shared" si="35"/>
        <v>0</v>
      </c>
      <c r="BT71" s="3"/>
      <c r="BU71" s="54">
        <f t="shared" si="36"/>
        <v>0</v>
      </c>
      <c r="BV71" s="1"/>
      <c r="BW71" s="51">
        <f t="shared" si="37"/>
        <v>0</v>
      </c>
      <c r="BX71" s="3"/>
      <c r="BY71" s="54">
        <f t="shared" si="38"/>
        <v>0</v>
      </c>
      <c r="BZ71" s="1"/>
      <c r="CA71" s="51">
        <f t="shared" si="39"/>
        <v>0</v>
      </c>
      <c r="CB71" s="3"/>
      <c r="CC71" s="54">
        <f t="shared" si="40"/>
        <v>0</v>
      </c>
      <c r="CD71" s="4"/>
      <c r="CE71" s="51">
        <f t="shared" si="113"/>
        <v>0</v>
      </c>
      <c r="CF71" s="3"/>
      <c r="CG71" s="54">
        <f t="shared" si="114"/>
        <v>0</v>
      </c>
      <c r="CH71" s="4"/>
      <c r="CI71" s="51">
        <f t="shared" si="43"/>
        <v>0</v>
      </c>
      <c r="CJ71" s="3"/>
      <c r="CK71" s="54">
        <f t="shared" si="44"/>
        <v>0</v>
      </c>
      <c r="CL71" s="4"/>
      <c r="CM71" s="51">
        <f t="shared" si="45"/>
        <v>0</v>
      </c>
      <c r="CN71" s="3"/>
      <c r="CO71" s="54">
        <f t="shared" si="46"/>
        <v>0</v>
      </c>
      <c r="CP71" s="4"/>
      <c r="CQ71" s="51">
        <f t="shared" si="47"/>
        <v>0</v>
      </c>
      <c r="CR71" s="3"/>
      <c r="CS71" s="54">
        <f t="shared" si="48"/>
        <v>0</v>
      </c>
      <c r="CT71" s="4"/>
      <c r="CU71" s="51">
        <f t="shared" si="49"/>
        <v>0</v>
      </c>
      <c r="CV71" s="3"/>
      <c r="CW71" s="54">
        <f t="shared" si="50"/>
        <v>0</v>
      </c>
      <c r="CX71" s="4"/>
      <c r="CY71" s="51">
        <f t="shared" si="51"/>
        <v>0</v>
      </c>
      <c r="CZ71" s="3"/>
      <c r="DA71" s="54">
        <f t="shared" si="52"/>
        <v>0</v>
      </c>
      <c r="DB71" s="4"/>
      <c r="DC71" s="51">
        <f t="shared" si="53"/>
        <v>0</v>
      </c>
      <c r="DD71" s="3"/>
      <c r="DE71" s="54">
        <f t="shared" si="54"/>
        <v>0</v>
      </c>
      <c r="DF71" s="4"/>
      <c r="DG71" s="51">
        <f t="shared" si="55"/>
        <v>0</v>
      </c>
      <c r="DH71" s="3"/>
      <c r="DI71" s="54">
        <f t="shared" si="56"/>
        <v>0</v>
      </c>
      <c r="DJ71" s="4"/>
      <c r="DK71" s="51">
        <f t="shared" si="57"/>
        <v>0</v>
      </c>
      <c r="DL71" s="3"/>
      <c r="DM71" s="54">
        <f t="shared" si="58"/>
        <v>0</v>
      </c>
      <c r="DN71" s="4"/>
      <c r="DO71" s="51">
        <f t="shared" si="59"/>
        <v>0</v>
      </c>
      <c r="DP71" s="3"/>
      <c r="DQ71" s="54">
        <f t="shared" si="60"/>
        <v>0</v>
      </c>
      <c r="DR71" s="4"/>
      <c r="DS71" s="51">
        <f t="shared" si="61"/>
        <v>0</v>
      </c>
      <c r="DT71" s="3"/>
      <c r="DU71" s="54">
        <f t="shared" si="62"/>
        <v>0</v>
      </c>
      <c r="DV71" s="4"/>
      <c r="DW71" s="51">
        <f t="shared" si="63"/>
        <v>0</v>
      </c>
      <c r="DX71" s="3"/>
      <c r="DY71" s="54">
        <f t="shared" si="64"/>
        <v>0</v>
      </c>
      <c r="DZ71" s="1"/>
      <c r="EA71" s="51">
        <f t="shared" si="65"/>
        <v>0</v>
      </c>
      <c r="EB71" s="3"/>
      <c r="EC71" s="54">
        <f t="shared" si="66"/>
        <v>0</v>
      </c>
      <c r="ED71" s="206">
        <f t="shared" ref="ED71:ED79" si="116">E71-(SUMIF($J$6:$EC$6,"importo personale",J71:EC71))</f>
        <v>0</v>
      </c>
      <c r="EE71" s="206">
        <f t="shared" ref="EE71:EE79" si="117">H71-(SUMIF($J$6:$EC$6,"importo altre spese",J71:EC71))</f>
        <v>0</v>
      </c>
      <c r="EF71" s="51">
        <f t="shared" ref="EF71:EF79" si="118">IF((AND((ED71+EE71)=0)),0,IF((ED71+EE71)&lt;&gt;0,(ED71+EE71),""))</f>
        <v>0</v>
      </c>
      <c r="EG71" s="203"/>
    </row>
    <row r="72" spans="1:137" s="55" customFormat="1" x14ac:dyDescent="0.2">
      <c r="A72" s="47">
        <v>20</v>
      </c>
      <c r="B72" s="56">
        <v>1</v>
      </c>
      <c r="C72" s="57" t="s">
        <v>111</v>
      </c>
      <c r="D72" s="21"/>
      <c r="E72" s="50">
        <f>VLOOKUP(C72,CostoPersonale[[Descrizione]:[Spesa di personale netta
E=A-B-C+C1-D]],10,FALSE)</f>
        <v>0</v>
      </c>
      <c r="F72" s="51">
        <f>+D72-'Costo del personale'!G68</f>
        <v>0</v>
      </c>
      <c r="G72" s="51">
        <f>VLOOKUP(C72,AltrePoste[[DESCRIZIONE]:[RETTIFICHE ALLA SPESA CORRENTE
D=A+A1+B-C]],9,FALSE)</f>
        <v>0</v>
      </c>
      <c r="H72" s="52">
        <f t="shared" ref="H72:H79" si="119">SUM(IF((F72+G72)&gt;=0,F72+G72,""))</f>
        <v>0</v>
      </c>
      <c r="I72" s="53" t="str">
        <f t="shared" si="115"/>
        <v/>
      </c>
      <c r="J72" s="1"/>
      <c r="K72" s="51">
        <f t="shared" si="1"/>
        <v>0</v>
      </c>
      <c r="L72" s="2"/>
      <c r="M72" s="54">
        <f t="shared" si="7"/>
        <v>0</v>
      </c>
      <c r="N72" s="1"/>
      <c r="O72" s="51">
        <f t="shared" si="2"/>
        <v>0</v>
      </c>
      <c r="P72" s="2"/>
      <c r="Q72" s="54">
        <f t="shared" si="8"/>
        <v>0</v>
      </c>
      <c r="R72" s="1"/>
      <c r="S72" s="51">
        <f t="shared" si="9"/>
        <v>0</v>
      </c>
      <c r="T72" s="2"/>
      <c r="U72" s="54">
        <f t="shared" si="10"/>
        <v>0</v>
      </c>
      <c r="V72" s="1"/>
      <c r="W72" s="51">
        <f t="shared" si="11"/>
        <v>0</v>
      </c>
      <c r="X72" s="2"/>
      <c r="Y72" s="54">
        <f t="shared" si="12"/>
        <v>0</v>
      </c>
      <c r="Z72" s="1"/>
      <c r="AA72" s="51">
        <f t="shared" si="13"/>
        <v>0</v>
      </c>
      <c r="AB72" s="2"/>
      <c r="AC72" s="54">
        <f t="shared" si="14"/>
        <v>0</v>
      </c>
      <c r="AD72" s="1"/>
      <c r="AE72" s="51">
        <f t="shared" si="15"/>
        <v>0</v>
      </c>
      <c r="AF72" s="2"/>
      <c r="AG72" s="54">
        <f t="shared" si="16"/>
        <v>0</v>
      </c>
      <c r="AH72" s="1"/>
      <c r="AI72" s="51">
        <f t="shared" si="17"/>
        <v>0</v>
      </c>
      <c r="AJ72" s="2"/>
      <c r="AK72" s="54">
        <f t="shared" si="18"/>
        <v>0</v>
      </c>
      <c r="AL72" s="1"/>
      <c r="AM72" s="51">
        <f t="shared" si="19"/>
        <v>0</v>
      </c>
      <c r="AN72" s="2"/>
      <c r="AO72" s="54">
        <f t="shared" si="20"/>
        <v>0</v>
      </c>
      <c r="AP72" s="1"/>
      <c r="AQ72" s="51">
        <f t="shared" si="21"/>
        <v>0</v>
      </c>
      <c r="AR72" s="2"/>
      <c r="AS72" s="54">
        <f t="shared" si="22"/>
        <v>0</v>
      </c>
      <c r="AT72" s="1"/>
      <c r="AU72" s="51">
        <f t="shared" si="23"/>
        <v>0</v>
      </c>
      <c r="AV72" s="2"/>
      <c r="AW72" s="54">
        <f t="shared" si="24"/>
        <v>0</v>
      </c>
      <c r="AX72" s="1"/>
      <c r="AY72" s="51">
        <f t="shared" si="25"/>
        <v>0</v>
      </c>
      <c r="AZ72" s="2"/>
      <c r="BA72" s="54">
        <f t="shared" si="26"/>
        <v>0</v>
      </c>
      <c r="BB72" s="1"/>
      <c r="BC72" s="51">
        <f t="shared" si="27"/>
        <v>0</v>
      </c>
      <c r="BD72" s="2"/>
      <c r="BE72" s="54">
        <f t="shared" si="28"/>
        <v>0</v>
      </c>
      <c r="BF72" s="1"/>
      <c r="BG72" s="51">
        <f t="shared" si="29"/>
        <v>0</v>
      </c>
      <c r="BH72" s="2"/>
      <c r="BI72" s="54">
        <f t="shared" si="30"/>
        <v>0</v>
      </c>
      <c r="BJ72" s="1"/>
      <c r="BK72" s="51">
        <f t="shared" si="31"/>
        <v>0</v>
      </c>
      <c r="BL72" s="3"/>
      <c r="BM72" s="54">
        <f t="shared" si="32"/>
        <v>0</v>
      </c>
      <c r="BN72" s="1"/>
      <c r="BO72" s="51">
        <f t="shared" si="33"/>
        <v>0</v>
      </c>
      <c r="BP72" s="3"/>
      <c r="BQ72" s="54">
        <f t="shared" si="34"/>
        <v>0</v>
      </c>
      <c r="BR72" s="1"/>
      <c r="BS72" s="51">
        <f t="shared" si="35"/>
        <v>0</v>
      </c>
      <c r="BT72" s="3"/>
      <c r="BU72" s="54">
        <f t="shared" si="36"/>
        <v>0</v>
      </c>
      <c r="BV72" s="1"/>
      <c r="BW72" s="51">
        <f t="shared" si="37"/>
        <v>0</v>
      </c>
      <c r="BX72" s="3"/>
      <c r="BY72" s="54">
        <f t="shared" si="38"/>
        <v>0</v>
      </c>
      <c r="BZ72" s="1"/>
      <c r="CA72" s="51">
        <f t="shared" si="39"/>
        <v>0</v>
      </c>
      <c r="CB72" s="3"/>
      <c r="CC72" s="54">
        <f t="shared" si="40"/>
        <v>0</v>
      </c>
      <c r="CD72" s="4"/>
      <c r="CE72" s="51">
        <f t="shared" si="113"/>
        <v>0</v>
      </c>
      <c r="CF72" s="3"/>
      <c r="CG72" s="54">
        <f t="shared" si="114"/>
        <v>0</v>
      </c>
      <c r="CH72" s="4"/>
      <c r="CI72" s="51">
        <f t="shared" si="43"/>
        <v>0</v>
      </c>
      <c r="CJ72" s="3"/>
      <c r="CK72" s="54">
        <f t="shared" si="44"/>
        <v>0</v>
      </c>
      <c r="CL72" s="4"/>
      <c r="CM72" s="51">
        <f t="shared" si="45"/>
        <v>0</v>
      </c>
      <c r="CN72" s="3"/>
      <c r="CO72" s="54">
        <f t="shared" si="46"/>
        <v>0</v>
      </c>
      <c r="CP72" s="4"/>
      <c r="CQ72" s="51">
        <f t="shared" si="47"/>
        <v>0</v>
      </c>
      <c r="CR72" s="3"/>
      <c r="CS72" s="54">
        <f t="shared" si="48"/>
        <v>0</v>
      </c>
      <c r="CT72" s="4"/>
      <c r="CU72" s="51">
        <f t="shared" si="49"/>
        <v>0</v>
      </c>
      <c r="CV72" s="3"/>
      <c r="CW72" s="54">
        <f t="shared" si="50"/>
        <v>0</v>
      </c>
      <c r="CX72" s="4"/>
      <c r="CY72" s="51">
        <f t="shared" si="51"/>
        <v>0</v>
      </c>
      <c r="CZ72" s="3"/>
      <c r="DA72" s="54">
        <f t="shared" si="52"/>
        <v>0</v>
      </c>
      <c r="DB72" s="4"/>
      <c r="DC72" s="51">
        <f t="shared" si="53"/>
        <v>0</v>
      </c>
      <c r="DD72" s="3"/>
      <c r="DE72" s="54">
        <f t="shared" si="54"/>
        <v>0</v>
      </c>
      <c r="DF72" s="4"/>
      <c r="DG72" s="51">
        <f t="shared" si="55"/>
        <v>0</v>
      </c>
      <c r="DH72" s="3"/>
      <c r="DI72" s="54">
        <f t="shared" si="56"/>
        <v>0</v>
      </c>
      <c r="DJ72" s="4"/>
      <c r="DK72" s="51">
        <f t="shared" si="57"/>
        <v>0</v>
      </c>
      <c r="DL72" s="3"/>
      <c r="DM72" s="54">
        <f t="shared" si="58"/>
        <v>0</v>
      </c>
      <c r="DN72" s="4"/>
      <c r="DO72" s="51">
        <f t="shared" si="59"/>
        <v>0</v>
      </c>
      <c r="DP72" s="3"/>
      <c r="DQ72" s="54">
        <f t="shared" si="60"/>
        <v>0</v>
      </c>
      <c r="DR72" s="4"/>
      <c r="DS72" s="51">
        <f t="shared" si="61"/>
        <v>0</v>
      </c>
      <c r="DT72" s="3"/>
      <c r="DU72" s="54">
        <f t="shared" si="62"/>
        <v>0</v>
      </c>
      <c r="DV72" s="4"/>
      <c r="DW72" s="51">
        <f t="shared" si="63"/>
        <v>0</v>
      </c>
      <c r="DX72" s="3"/>
      <c r="DY72" s="54">
        <f t="shared" si="64"/>
        <v>0</v>
      </c>
      <c r="DZ72" s="1"/>
      <c r="EA72" s="51">
        <f t="shared" si="65"/>
        <v>0</v>
      </c>
      <c r="EB72" s="3"/>
      <c r="EC72" s="54">
        <f t="shared" si="66"/>
        <v>0</v>
      </c>
      <c r="ED72" s="206">
        <f t="shared" si="116"/>
        <v>0</v>
      </c>
      <c r="EE72" s="206">
        <f t="shared" si="117"/>
        <v>0</v>
      </c>
      <c r="EF72" s="51">
        <f t="shared" si="118"/>
        <v>0</v>
      </c>
      <c r="EG72" s="203"/>
    </row>
    <row r="73" spans="1:137" s="55" customFormat="1" x14ac:dyDescent="0.2">
      <c r="A73" s="47">
        <v>20</v>
      </c>
      <c r="B73" s="48">
        <v>2</v>
      </c>
      <c r="C73" s="49" t="s">
        <v>112</v>
      </c>
      <c r="D73" s="21"/>
      <c r="E73" s="50">
        <f>VLOOKUP(C73,CostoPersonale[[Descrizione]:[Spesa di personale netta
E=A-B-C+C1-D]],10,FALSE)</f>
        <v>0</v>
      </c>
      <c r="F73" s="51">
        <f>+D73-'Costo del personale'!G69</f>
        <v>0</v>
      </c>
      <c r="G73" s="51">
        <f>VLOOKUP(C73,AltrePoste[[DESCRIZIONE]:[RETTIFICHE ALLA SPESA CORRENTE
D=A+A1+B-C]],9,FALSE)</f>
        <v>0</v>
      </c>
      <c r="H73" s="52">
        <f t="shared" si="119"/>
        <v>0</v>
      </c>
      <c r="I73" s="53" t="str">
        <f t="shared" si="115"/>
        <v/>
      </c>
      <c r="J73" s="1"/>
      <c r="K73" s="51">
        <f t="shared" ref="K73:K79" si="120">$E73*J73</f>
        <v>0</v>
      </c>
      <c r="L73" s="2"/>
      <c r="M73" s="54">
        <f t="shared" ref="M73:M79" si="121">$H73*L73</f>
        <v>0</v>
      </c>
      <c r="N73" s="1"/>
      <c r="O73" s="51">
        <f t="shared" ref="O73:O79" si="122">$E73*N73</f>
        <v>0</v>
      </c>
      <c r="P73" s="2"/>
      <c r="Q73" s="54">
        <f t="shared" ref="Q73:Q79" si="123">$H73*P73</f>
        <v>0</v>
      </c>
      <c r="R73" s="1"/>
      <c r="S73" s="51">
        <f t="shared" ref="S73:S79" si="124">$E73*R73</f>
        <v>0</v>
      </c>
      <c r="T73" s="2"/>
      <c r="U73" s="54">
        <f t="shared" ref="U73:U79" si="125">$H73*T73</f>
        <v>0</v>
      </c>
      <c r="V73" s="1"/>
      <c r="W73" s="51">
        <f t="shared" ref="W73:W79" si="126">$E73*V73</f>
        <v>0</v>
      </c>
      <c r="X73" s="2"/>
      <c r="Y73" s="54">
        <f t="shared" ref="Y73:Y79" si="127">$H73*X73</f>
        <v>0</v>
      </c>
      <c r="Z73" s="1"/>
      <c r="AA73" s="51">
        <f t="shared" ref="AA73:AA79" si="128">$E73*Z73</f>
        <v>0</v>
      </c>
      <c r="AB73" s="2"/>
      <c r="AC73" s="54">
        <f t="shared" ref="AC73:AC79" si="129">$H73*AB73</f>
        <v>0</v>
      </c>
      <c r="AD73" s="1"/>
      <c r="AE73" s="51">
        <f t="shared" ref="AE73:AE79" si="130">$E73*AD73</f>
        <v>0</v>
      </c>
      <c r="AF73" s="2"/>
      <c r="AG73" s="54">
        <f t="shared" ref="AG73:AG79" si="131">$H73*AF73</f>
        <v>0</v>
      </c>
      <c r="AH73" s="1"/>
      <c r="AI73" s="51">
        <f t="shared" ref="AI73:AI79" si="132">$E73*AH73</f>
        <v>0</v>
      </c>
      <c r="AJ73" s="2"/>
      <c r="AK73" s="54">
        <f>$H73*AJ73</f>
        <v>0</v>
      </c>
      <c r="AL73" s="1"/>
      <c r="AM73" s="51">
        <f t="shared" ref="AM73:AM79" si="133">$E73*AL73</f>
        <v>0</v>
      </c>
      <c r="AN73" s="2"/>
      <c r="AO73" s="54">
        <f t="shared" ref="AO73:AO79" si="134">$H73*AN73</f>
        <v>0</v>
      </c>
      <c r="AP73" s="1"/>
      <c r="AQ73" s="51">
        <f t="shared" ref="AQ73:AQ79" si="135">$E73*AP73</f>
        <v>0</v>
      </c>
      <c r="AR73" s="2"/>
      <c r="AS73" s="54">
        <f t="shared" ref="AS73:AS79" si="136">$H73*AR73</f>
        <v>0</v>
      </c>
      <c r="AT73" s="1"/>
      <c r="AU73" s="51">
        <f t="shared" ref="AU73:AU79" si="137">$E73*AT73</f>
        <v>0</v>
      </c>
      <c r="AV73" s="2"/>
      <c r="AW73" s="54">
        <f t="shared" ref="AW73:AW79" si="138">$H73*AV73</f>
        <v>0</v>
      </c>
      <c r="AX73" s="1"/>
      <c r="AY73" s="51">
        <f t="shared" ref="AY73:AY79" si="139">$E73*AX73</f>
        <v>0</v>
      </c>
      <c r="AZ73" s="2"/>
      <c r="BA73" s="54">
        <f t="shared" ref="BA73:BA79" si="140">$H73*AZ73</f>
        <v>0</v>
      </c>
      <c r="BB73" s="1"/>
      <c r="BC73" s="51">
        <f t="shared" ref="BC73:BC79" si="141">$E73*BB73</f>
        <v>0</v>
      </c>
      <c r="BD73" s="2"/>
      <c r="BE73" s="54">
        <f t="shared" ref="BE73:BE79" si="142">$H73*BD73</f>
        <v>0</v>
      </c>
      <c r="BF73" s="1"/>
      <c r="BG73" s="51">
        <f t="shared" ref="BG73:BG79" si="143">$E73*BF73</f>
        <v>0</v>
      </c>
      <c r="BH73" s="2"/>
      <c r="BI73" s="54">
        <f t="shared" ref="BI73:BI79" si="144">$H73*BH73</f>
        <v>0</v>
      </c>
      <c r="BJ73" s="1"/>
      <c r="BK73" s="51">
        <f t="shared" ref="BK73:BK79" si="145">$E73*BJ73</f>
        <v>0</v>
      </c>
      <c r="BL73" s="3"/>
      <c r="BM73" s="54">
        <f t="shared" ref="BM73:BM79" si="146">$H73*BL73</f>
        <v>0</v>
      </c>
      <c r="BN73" s="1"/>
      <c r="BO73" s="51">
        <f t="shared" ref="BO73:BO79" si="147">$E73*BN73</f>
        <v>0</v>
      </c>
      <c r="BP73" s="3"/>
      <c r="BQ73" s="54">
        <f t="shared" ref="BQ73:BQ79" si="148">$H73*BP73</f>
        <v>0</v>
      </c>
      <c r="BR73" s="1"/>
      <c r="BS73" s="51">
        <f t="shared" ref="BS73:BS79" si="149">$E73*BR73</f>
        <v>0</v>
      </c>
      <c r="BT73" s="3"/>
      <c r="BU73" s="54">
        <f t="shared" ref="BU73:BU79" si="150">$H73*BT73</f>
        <v>0</v>
      </c>
      <c r="BV73" s="1"/>
      <c r="BW73" s="51">
        <f t="shared" ref="BW73:BW79" si="151">$E73*BV73</f>
        <v>0</v>
      </c>
      <c r="BX73" s="3"/>
      <c r="BY73" s="54">
        <f t="shared" ref="BY73:BY79" si="152">$H73*BX73</f>
        <v>0</v>
      </c>
      <c r="BZ73" s="1"/>
      <c r="CA73" s="51">
        <f t="shared" ref="CA73:CA79" si="153">$E73*BZ73</f>
        <v>0</v>
      </c>
      <c r="CB73" s="3"/>
      <c r="CC73" s="54">
        <f t="shared" ref="CC73:CC79" si="154">$H73*CB73</f>
        <v>0</v>
      </c>
      <c r="CD73" s="4"/>
      <c r="CE73" s="51">
        <f t="shared" si="113"/>
        <v>0</v>
      </c>
      <c r="CF73" s="3"/>
      <c r="CG73" s="54">
        <f t="shared" si="114"/>
        <v>0</v>
      </c>
      <c r="CH73" s="4"/>
      <c r="CI73" s="51">
        <f t="shared" ref="CI73:CI79" si="155">$E73*CH73</f>
        <v>0</v>
      </c>
      <c r="CJ73" s="3"/>
      <c r="CK73" s="54">
        <f t="shared" ref="CK73:CK79" si="156">$H73*CJ73</f>
        <v>0</v>
      </c>
      <c r="CL73" s="4"/>
      <c r="CM73" s="51">
        <f t="shared" ref="CM73:CM79" si="157">$E73*CL73</f>
        <v>0</v>
      </c>
      <c r="CN73" s="3"/>
      <c r="CO73" s="54">
        <f t="shared" ref="CO73:CO79" si="158">$H73*CN73</f>
        <v>0</v>
      </c>
      <c r="CP73" s="4"/>
      <c r="CQ73" s="51">
        <f t="shared" ref="CQ73:CQ79" si="159">$E73*CP73</f>
        <v>0</v>
      </c>
      <c r="CR73" s="3"/>
      <c r="CS73" s="54">
        <f t="shared" ref="CS73:CS79" si="160">$H73*CR73</f>
        <v>0</v>
      </c>
      <c r="CT73" s="4"/>
      <c r="CU73" s="51">
        <f t="shared" ref="CU73:CU79" si="161">$E73*CT73</f>
        <v>0</v>
      </c>
      <c r="CV73" s="3"/>
      <c r="CW73" s="54">
        <f t="shared" ref="CW73:CW79" si="162">$H73*CV73</f>
        <v>0</v>
      </c>
      <c r="CX73" s="4"/>
      <c r="CY73" s="51">
        <f t="shared" ref="CY73:CY79" si="163">$E73*CX73</f>
        <v>0</v>
      </c>
      <c r="CZ73" s="3"/>
      <c r="DA73" s="54">
        <f t="shared" ref="DA73:DA79" si="164">$H73*CZ73</f>
        <v>0</v>
      </c>
      <c r="DB73" s="4"/>
      <c r="DC73" s="51">
        <f t="shared" ref="DC73:DC79" si="165">$E73*DB73</f>
        <v>0</v>
      </c>
      <c r="DD73" s="3"/>
      <c r="DE73" s="54">
        <f t="shared" ref="DE73:DE79" si="166">$H73*DD73</f>
        <v>0</v>
      </c>
      <c r="DF73" s="4"/>
      <c r="DG73" s="51">
        <f t="shared" ref="DG73:DG79" si="167">$E73*DF73</f>
        <v>0</v>
      </c>
      <c r="DH73" s="3"/>
      <c r="DI73" s="54">
        <f t="shared" ref="DI73:DI79" si="168">$H73*DH73</f>
        <v>0</v>
      </c>
      <c r="DJ73" s="4"/>
      <c r="DK73" s="51">
        <f t="shared" ref="DK73:DK79" si="169">$E73*DJ73</f>
        <v>0</v>
      </c>
      <c r="DL73" s="3"/>
      <c r="DM73" s="54">
        <f t="shared" ref="DM73:DM79" si="170">$H73*DL73</f>
        <v>0</v>
      </c>
      <c r="DN73" s="4"/>
      <c r="DO73" s="51">
        <f t="shared" ref="DO73:DO79" si="171">$E73*DN73</f>
        <v>0</v>
      </c>
      <c r="DP73" s="3"/>
      <c r="DQ73" s="54">
        <f t="shared" ref="DQ73:DQ79" si="172">$H73*DP73</f>
        <v>0</v>
      </c>
      <c r="DR73" s="4"/>
      <c r="DS73" s="51">
        <f t="shared" ref="DS73:DS79" si="173">$E73*DR73</f>
        <v>0</v>
      </c>
      <c r="DT73" s="3"/>
      <c r="DU73" s="54">
        <f t="shared" ref="DU73:DU79" si="174">$H73*DT73</f>
        <v>0</v>
      </c>
      <c r="DV73" s="4"/>
      <c r="DW73" s="51">
        <f t="shared" ref="DW73:DW79" si="175">$E73*DV73</f>
        <v>0</v>
      </c>
      <c r="DX73" s="3"/>
      <c r="DY73" s="54">
        <f t="shared" ref="DY73:DY79" si="176">$H73*DX73</f>
        <v>0</v>
      </c>
      <c r="DZ73" s="1"/>
      <c r="EA73" s="51">
        <f t="shared" ref="EA73:EA79" si="177">$E73*DZ73</f>
        <v>0</v>
      </c>
      <c r="EB73" s="3"/>
      <c r="EC73" s="54">
        <f t="shared" ref="EC73:EC79" si="178">$H73*EB73</f>
        <v>0</v>
      </c>
      <c r="ED73" s="206">
        <f t="shared" si="116"/>
        <v>0</v>
      </c>
      <c r="EE73" s="206">
        <f t="shared" si="117"/>
        <v>0</v>
      </c>
      <c r="EF73" s="51">
        <f t="shared" si="118"/>
        <v>0</v>
      </c>
      <c r="EG73" s="203"/>
    </row>
    <row r="74" spans="1:137" s="55" customFormat="1" x14ac:dyDescent="0.2">
      <c r="A74" s="47">
        <v>20</v>
      </c>
      <c r="B74" s="56">
        <v>3</v>
      </c>
      <c r="C74" s="57" t="s">
        <v>113</v>
      </c>
      <c r="D74" s="21"/>
      <c r="E74" s="50">
        <f>VLOOKUP(C74,CostoPersonale[[Descrizione]:[Spesa di personale netta
E=A-B-C+C1-D]],10,FALSE)</f>
        <v>0</v>
      </c>
      <c r="F74" s="51">
        <f>+D74-'Costo del personale'!G70</f>
        <v>0</v>
      </c>
      <c r="G74" s="51">
        <f>VLOOKUP(C74,AltrePoste[[DESCRIZIONE]:[RETTIFICHE ALLA SPESA CORRENTE
D=A+A1+B-C]],9,FALSE)</f>
        <v>0</v>
      </c>
      <c r="H74" s="52">
        <f t="shared" si="119"/>
        <v>0</v>
      </c>
      <c r="I74" s="53" t="str">
        <f t="shared" si="115"/>
        <v/>
      </c>
      <c r="J74" s="1"/>
      <c r="K74" s="51">
        <f t="shared" si="120"/>
        <v>0</v>
      </c>
      <c r="L74" s="2"/>
      <c r="M74" s="54">
        <f t="shared" si="121"/>
        <v>0</v>
      </c>
      <c r="N74" s="1"/>
      <c r="O74" s="51">
        <f t="shared" si="122"/>
        <v>0</v>
      </c>
      <c r="P74" s="2"/>
      <c r="Q74" s="54">
        <f t="shared" si="123"/>
        <v>0</v>
      </c>
      <c r="R74" s="1"/>
      <c r="S74" s="51">
        <f t="shared" si="124"/>
        <v>0</v>
      </c>
      <c r="T74" s="2"/>
      <c r="U74" s="54">
        <f t="shared" si="125"/>
        <v>0</v>
      </c>
      <c r="V74" s="1"/>
      <c r="W74" s="51">
        <f t="shared" si="126"/>
        <v>0</v>
      </c>
      <c r="X74" s="2"/>
      <c r="Y74" s="54">
        <f t="shared" si="127"/>
        <v>0</v>
      </c>
      <c r="Z74" s="1"/>
      <c r="AA74" s="51">
        <f t="shared" si="128"/>
        <v>0</v>
      </c>
      <c r="AB74" s="2"/>
      <c r="AC74" s="54">
        <f t="shared" si="129"/>
        <v>0</v>
      </c>
      <c r="AD74" s="1"/>
      <c r="AE74" s="51">
        <f t="shared" si="130"/>
        <v>0</v>
      </c>
      <c r="AF74" s="2"/>
      <c r="AG74" s="54">
        <f t="shared" si="131"/>
        <v>0</v>
      </c>
      <c r="AH74" s="1"/>
      <c r="AI74" s="51">
        <f t="shared" si="132"/>
        <v>0</v>
      </c>
      <c r="AJ74" s="2"/>
      <c r="AK74" s="54">
        <f t="shared" ref="AK74:AK79" si="179">$H74*AJ74</f>
        <v>0</v>
      </c>
      <c r="AL74" s="1"/>
      <c r="AM74" s="51">
        <f t="shared" si="133"/>
        <v>0</v>
      </c>
      <c r="AN74" s="2"/>
      <c r="AO74" s="54">
        <f t="shared" si="134"/>
        <v>0</v>
      </c>
      <c r="AP74" s="1"/>
      <c r="AQ74" s="51">
        <f t="shared" si="135"/>
        <v>0</v>
      </c>
      <c r="AR74" s="2"/>
      <c r="AS74" s="54">
        <f t="shared" si="136"/>
        <v>0</v>
      </c>
      <c r="AT74" s="1"/>
      <c r="AU74" s="51">
        <f t="shared" si="137"/>
        <v>0</v>
      </c>
      <c r="AV74" s="2"/>
      <c r="AW74" s="54">
        <f t="shared" si="138"/>
        <v>0</v>
      </c>
      <c r="AX74" s="1"/>
      <c r="AY74" s="51">
        <f t="shared" si="139"/>
        <v>0</v>
      </c>
      <c r="AZ74" s="2"/>
      <c r="BA74" s="54">
        <f t="shared" si="140"/>
        <v>0</v>
      </c>
      <c r="BB74" s="1"/>
      <c r="BC74" s="51">
        <f t="shared" si="141"/>
        <v>0</v>
      </c>
      <c r="BD74" s="2"/>
      <c r="BE74" s="54">
        <f t="shared" si="142"/>
        <v>0</v>
      </c>
      <c r="BF74" s="1"/>
      <c r="BG74" s="51">
        <f t="shared" si="143"/>
        <v>0</v>
      </c>
      <c r="BH74" s="2"/>
      <c r="BI74" s="54">
        <f t="shared" si="144"/>
        <v>0</v>
      </c>
      <c r="BJ74" s="1"/>
      <c r="BK74" s="51">
        <f t="shared" si="145"/>
        <v>0</v>
      </c>
      <c r="BL74" s="3"/>
      <c r="BM74" s="54">
        <f t="shared" si="146"/>
        <v>0</v>
      </c>
      <c r="BN74" s="1"/>
      <c r="BO74" s="51">
        <f t="shared" si="147"/>
        <v>0</v>
      </c>
      <c r="BP74" s="3"/>
      <c r="BQ74" s="54">
        <f t="shared" si="148"/>
        <v>0</v>
      </c>
      <c r="BR74" s="1"/>
      <c r="BS74" s="51">
        <f t="shared" si="149"/>
        <v>0</v>
      </c>
      <c r="BT74" s="3"/>
      <c r="BU74" s="54">
        <f t="shared" si="150"/>
        <v>0</v>
      </c>
      <c r="BV74" s="1"/>
      <c r="BW74" s="51">
        <f t="shared" si="151"/>
        <v>0</v>
      </c>
      <c r="BX74" s="3"/>
      <c r="BY74" s="54">
        <f t="shared" si="152"/>
        <v>0</v>
      </c>
      <c r="BZ74" s="1"/>
      <c r="CA74" s="51">
        <f t="shared" si="153"/>
        <v>0</v>
      </c>
      <c r="CB74" s="3"/>
      <c r="CC74" s="54">
        <f t="shared" si="154"/>
        <v>0</v>
      </c>
      <c r="CD74" s="4"/>
      <c r="CE74" s="51">
        <f t="shared" si="113"/>
        <v>0</v>
      </c>
      <c r="CF74" s="3"/>
      <c r="CG74" s="54">
        <f t="shared" si="114"/>
        <v>0</v>
      </c>
      <c r="CH74" s="4"/>
      <c r="CI74" s="51">
        <f t="shared" si="155"/>
        <v>0</v>
      </c>
      <c r="CJ74" s="3"/>
      <c r="CK74" s="54">
        <f t="shared" si="156"/>
        <v>0</v>
      </c>
      <c r="CL74" s="4"/>
      <c r="CM74" s="51">
        <f t="shared" si="157"/>
        <v>0</v>
      </c>
      <c r="CN74" s="3"/>
      <c r="CO74" s="54">
        <f t="shared" si="158"/>
        <v>0</v>
      </c>
      <c r="CP74" s="4"/>
      <c r="CQ74" s="51">
        <f t="shared" si="159"/>
        <v>0</v>
      </c>
      <c r="CR74" s="3"/>
      <c r="CS74" s="54">
        <f t="shared" si="160"/>
        <v>0</v>
      </c>
      <c r="CT74" s="4"/>
      <c r="CU74" s="51">
        <f t="shared" si="161"/>
        <v>0</v>
      </c>
      <c r="CV74" s="3"/>
      <c r="CW74" s="54">
        <f t="shared" si="162"/>
        <v>0</v>
      </c>
      <c r="CX74" s="4"/>
      <c r="CY74" s="51">
        <f t="shared" si="163"/>
        <v>0</v>
      </c>
      <c r="CZ74" s="3"/>
      <c r="DA74" s="54">
        <f t="shared" si="164"/>
        <v>0</v>
      </c>
      <c r="DB74" s="4"/>
      <c r="DC74" s="51">
        <f t="shared" si="165"/>
        <v>0</v>
      </c>
      <c r="DD74" s="3"/>
      <c r="DE74" s="54">
        <f t="shared" si="166"/>
        <v>0</v>
      </c>
      <c r="DF74" s="4"/>
      <c r="DG74" s="51">
        <f t="shared" si="167"/>
        <v>0</v>
      </c>
      <c r="DH74" s="3"/>
      <c r="DI74" s="54">
        <f t="shared" si="168"/>
        <v>0</v>
      </c>
      <c r="DJ74" s="4"/>
      <c r="DK74" s="51">
        <f t="shared" si="169"/>
        <v>0</v>
      </c>
      <c r="DL74" s="3"/>
      <c r="DM74" s="54">
        <f t="shared" si="170"/>
        <v>0</v>
      </c>
      <c r="DN74" s="4"/>
      <c r="DO74" s="51">
        <f t="shared" si="171"/>
        <v>0</v>
      </c>
      <c r="DP74" s="3"/>
      <c r="DQ74" s="54">
        <f t="shared" si="172"/>
        <v>0</v>
      </c>
      <c r="DR74" s="4"/>
      <c r="DS74" s="51">
        <f t="shared" si="173"/>
        <v>0</v>
      </c>
      <c r="DT74" s="3"/>
      <c r="DU74" s="54">
        <f t="shared" si="174"/>
        <v>0</v>
      </c>
      <c r="DV74" s="4"/>
      <c r="DW74" s="51">
        <f t="shared" si="175"/>
        <v>0</v>
      </c>
      <c r="DX74" s="3"/>
      <c r="DY74" s="54">
        <f t="shared" si="176"/>
        <v>0</v>
      </c>
      <c r="DZ74" s="1"/>
      <c r="EA74" s="51">
        <f t="shared" si="177"/>
        <v>0</v>
      </c>
      <c r="EB74" s="3"/>
      <c r="EC74" s="54">
        <f t="shared" si="178"/>
        <v>0</v>
      </c>
      <c r="ED74" s="206">
        <f t="shared" si="116"/>
        <v>0</v>
      </c>
      <c r="EE74" s="206">
        <f t="shared" si="117"/>
        <v>0</v>
      </c>
      <c r="EF74" s="51">
        <f t="shared" si="118"/>
        <v>0</v>
      </c>
      <c r="EG74" s="203"/>
    </row>
    <row r="75" spans="1:137" s="55" customFormat="1" ht="24" x14ac:dyDescent="0.2">
      <c r="A75" s="47">
        <v>50</v>
      </c>
      <c r="B75" s="48">
        <v>1</v>
      </c>
      <c r="C75" s="49" t="s">
        <v>114</v>
      </c>
      <c r="D75" s="21"/>
      <c r="E75" s="50">
        <f>VLOOKUP(C75,CostoPersonale[[Descrizione]:[Spesa di personale netta
E=A-B-C+C1-D]],10,FALSE)</f>
        <v>0</v>
      </c>
      <c r="F75" s="51">
        <f>+D75-'Costo del personale'!G71</f>
        <v>0</v>
      </c>
      <c r="G75" s="51">
        <f>VLOOKUP(C75,AltrePoste[[DESCRIZIONE]:[RETTIFICHE ALLA SPESA CORRENTE
D=A+A1+B-C]],9,FALSE)</f>
        <v>0</v>
      </c>
      <c r="H75" s="52">
        <f t="shared" si="119"/>
        <v>0</v>
      </c>
      <c r="I75" s="53" t="str">
        <f t="shared" si="115"/>
        <v/>
      </c>
      <c r="J75" s="1"/>
      <c r="K75" s="51">
        <f t="shared" si="120"/>
        <v>0</v>
      </c>
      <c r="L75" s="2"/>
      <c r="M75" s="54">
        <f t="shared" si="121"/>
        <v>0</v>
      </c>
      <c r="N75" s="1"/>
      <c r="O75" s="51">
        <f t="shared" si="122"/>
        <v>0</v>
      </c>
      <c r="P75" s="2"/>
      <c r="Q75" s="54">
        <f t="shared" si="123"/>
        <v>0</v>
      </c>
      <c r="R75" s="1"/>
      <c r="S75" s="51">
        <f t="shared" si="124"/>
        <v>0</v>
      </c>
      <c r="T75" s="2"/>
      <c r="U75" s="54">
        <f t="shared" si="125"/>
        <v>0</v>
      </c>
      <c r="V75" s="1"/>
      <c r="W75" s="51">
        <f t="shared" si="126"/>
        <v>0</v>
      </c>
      <c r="X75" s="2"/>
      <c r="Y75" s="54">
        <f t="shared" si="127"/>
        <v>0</v>
      </c>
      <c r="Z75" s="1"/>
      <c r="AA75" s="51">
        <f t="shared" si="128"/>
        <v>0</v>
      </c>
      <c r="AB75" s="2"/>
      <c r="AC75" s="54">
        <f t="shared" si="129"/>
        <v>0</v>
      </c>
      <c r="AD75" s="1"/>
      <c r="AE75" s="51">
        <f t="shared" si="130"/>
        <v>0</v>
      </c>
      <c r="AF75" s="2"/>
      <c r="AG75" s="54">
        <f t="shared" si="131"/>
        <v>0</v>
      </c>
      <c r="AH75" s="1"/>
      <c r="AI75" s="51">
        <f t="shared" si="132"/>
        <v>0</v>
      </c>
      <c r="AJ75" s="2"/>
      <c r="AK75" s="54">
        <f t="shared" si="179"/>
        <v>0</v>
      </c>
      <c r="AL75" s="1"/>
      <c r="AM75" s="51">
        <f t="shared" si="133"/>
        <v>0</v>
      </c>
      <c r="AN75" s="2"/>
      <c r="AO75" s="54">
        <f t="shared" si="134"/>
        <v>0</v>
      </c>
      <c r="AP75" s="1"/>
      <c r="AQ75" s="51">
        <f t="shared" si="135"/>
        <v>0</v>
      </c>
      <c r="AR75" s="2"/>
      <c r="AS75" s="54">
        <f t="shared" si="136"/>
        <v>0</v>
      </c>
      <c r="AT75" s="1"/>
      <c r="AU75" s="51">
        <f t="shared" si="137"/>
        <v>0</v>
      </c>
      <c r="AV75" s="2"/>
      <c r="AW75" s="54">
        <f t="shared" si="138"/>
        <v>0</v>
      </c>
      <c r="AX75" s="1"/>
      <c r="AY75" s="51">
        <f t="shared" si="139"/>
        <v>0</v>
      </c>
      <c r="AZ75" s="2"/>
      <c r="BA75" s="54">
        <f t="shared" si="140"/>
        <v>0</v>
      </c>
      <c r="BB75" s="1"/>
      <c r="BC75" s="51">
        <f t="shared" si="141"/>
        <v>0</v>
      </c>
      <c r="BD75" s="2"/>
      <c r="BE75" s="54">
        <f t="shared" si="142"/>
        <v>0</v>
      </c>
      <c r="BF75" s="1"/>
      <c r="BG75" s="51">
        <f t="shared" si="143"/>
        <v>0</v>
      </c>
      <c r="BH75" s="2"/>
      <c r="BI75" s="54">
        <f t="shared" si="144"/>
        <v>0</v>
      </c>
      <c r="BJ75" s="1"/>
      <c r="BK75" s="51">
        <f t="shared" si="145"/>
        <v>0</v>
      </c>
      <c r="BL75" s="3"/>
      <c r="BM75" s="54">
        <f t="shared" si="146"/>
        <v>0</v>
      </c>
      <c r="BN75" s="1"/>
      <c r="BO75" s="51">
        <f t="shared" si="147"/>
        <v>0</v>
      </c>
      <c r="BP75" s="3"/>
      <c r="BQ75" s="54">
        <f t="shared" si="148"/>
        <v>0</v>
      </c>
      <c r="BR75" s="1"/>
      <c r="BS75" s="51">
        <f t="shared" si="149"/>
        <v>0</v>
      </c>
      <c r="BT75" s="3"/>
      <c r="BU75" s="54">
        <f t="shared" si="150"/>
        <v>0</v>
      </c>
      <c r="BV75" s="1"/>
      <c r="BW75" s="51">
        <f t="shared" si="151"/>
        <v>0</v>
      </c>
      <c r="BX75" s="3"/>
      <c r="BY75" s="54">
        <f t="shared" si="152"/>
        <v>0</v>
      </c>
      <c r="BZ75" s="1"/>
      <c r="CA75" s="51">
        <f t="shared" si="153"/>
        <v>0</v>
      </c>
      <c r="CB75" s="3"/>
      <c r="CC75" s="54">
        <f t="shared" si="154"/>
        <v>0</v>
      </c>
      <c r="CD75" s="4"/>
      <c r="CE75" s="51">
        <f t="shared" si="113"/>
        <v>0</v>
      </c>
      <c r="CF75" s="3"/>
      <c r="CG75" s="54">
        <f t="shared" si="114"/>
        <v>0</v>
      </c>
      <c r="CH75" s="4"/>
      <c r="CI75" s="51">
        <f t="shared" si="155"/>
        <v>0</v>
      </c>
      <c r="CJ75" s="3"/>
      <c r="CK75" s="54">
        <f t="shared" si="156"/>
        <v>0</v>
      </c>
      <c r="CL75" s="4"/>
      <c r="CM75" s="51">
        <f t="shared" si="157"/>
        <v>0</v>
      </c>
      <c r="CN75" s="3"/>
      <c r="CO75" s="54">
        <f t="shared" si="158"/>
        <v>0</v>
      </c>
      <c r="CP75" s="4"/>
      <c r="CQ75" s="51">
        <f t="shared" si="159"/>
        <v>0</v>
      </c>
      <c r="CR75" s="3"/>
      <c r="CS75" s="54">
        <f t="shared" si="160"/>
        <v>0</v>
      </c>
      <c r="CT75" s="4"/>
      <c r="CU75" s="51">
        <f t="shared" si="161"/>
        <v>0</v>
      </c>
      <c r="CV75" s="3"/>
      <c r="CW75" s="54">
        <f t="shared" si="162"/>
        <v>0</v>
      </c>
      <c r="CX75" s="4"/>
      <c r="CY75" s="51">
        <f t="shared" si="163"/>
        <v>0</v>
      </c>
      <c r="CZ75" s="3"/>
      <c r="DA75" s="54">
        <f t="shared" si="164"/>
        <v>0</v>
      </c>
      <c r="DB75" s="4"/>
      <c r="DC75" s="51">
        <f t="shared" si="165"/>
        <v>0</v>
      </c>
      <c r="DD75" s="3"/>
      <c r="DE75" s="54">
        <f t="shared" si="166"/>
        <v>0</v>
      </c>
      <c r="DF75" s="4"/>
      <c r="DG75" s="51">
        <f t="shared" si="167"/>
        <v>0</v>
      </c>
      <c r="DH75" s="3"/>
      <c r="DI75" s="54">
        <f t="shared" si="168"/>
        <v>0</v>
      </c>
      <c r="DJ75" s="4"/>
      <c r="DK75" s="51">
        <f t="shared" si="169"/>
        <v>0</v>
      </c>
      <c r="DL75" s="3"/>
      <c r="DM75" s="54">
        <f t="shared" si="170"/>
        <v>0</v>
      </c>
      <c r="DN75" s="4"/>
      <c r="DO75" s="51">
        <f t="shared" si="171"/>
        <v>0</v>
      </c>
      <c r="DP75" s="3"/>
      <c r="DQ75" s="54">
        <f t="shared" si="172"/>
        <v>0</v>
      </c>
      <c r="DR75" s="4"/>
      <c r="DS75" s="51">
        <f t="shared" si="173"/>
        <v>0</v>
      </c>
      <c r="DT75" s="3"/>
      <c r="DU75" s="54">
        <f t="shared" si="174"/>
        <v>0</v>
      </c>
      <c r="DV75" s="4"/>
      <c r="DW75" s="51">
        <f t="shared" si="175"/>
        <v>0</v>
      </c>
      <c r="DX75" s="3"/>
      <c r="DY75" s="54">
        <f t="shared" si="176"/>
        <v>0</v>
      </c>
      <c r="DZ75" s="1"/>
      <c r="EA75" s="51">
        <f t="shared" si="177"/>
        <v>0</v>
      </c>
      <c r="EB75" s="3"/>
      <c r="EC75" s="54">
        <f t="shared" si="178"/>
        <v>0</v>
      </c>
      <c r="ED75" s="206">
        <f t="shared" si="116"/>
        <v>0</v>
      </c>
      <c r="EE75" s="206">
        <f t="shared" si="117"/>
        <v>0</v>
      </c>
      <c r="EF75" s="51">
        <f t="shared" si="118"/>
        <v>0</v>
      </c>
      <c r="EG75" s="203"/>
    </row>
    <row r="76" spans="1:137" s="55" customFormat="1" ht="24" x14ac:dyDescent="0.2">
      <c r="A76" s="47">
        <v>50</v>
      </c>
      <c r="B76" s="56">
        <v>2</v>
      </c>
      <c r="C76" s="57" t="s">
        <v>115</v>
      </c>
      <c r="D76" s="21"/>
      <c r="E76" s="50">
        <f>VLOOKUP(C76,CostoPersonale[[Descrizione]:[Spesa di personale netta
E=A-B-C+C1-D]],10,FALSE)</f>
        <v>0</v>
      </c>
      <c r="F76" s="51">
        <f>+D76-'Costo del personale'!G72</f>
        <v>0</v>
      </c>
      <c r="G76" s="51">
        <f>VLOOKUP(C76,AltrePoste[[DESCRIZIONE]:[RETTIFICHE ALLA SPESA CORRENTE
D=A+A1+B-C]],9,FALSE)</f>
        <v>0</v>
      </c>
      <c r="H76" s="52">
        <f t="shared" si="119"/>
        <v>0</v>
      </c>
      <c r="I76" s="53" t="str">
        <f t="shared" si="115"/>
        <v/>
      </c>
      <c r="J76" s="1"/>
      <c r="K76" s="51">
        <f t="shared" si="120"/>
        <v>0</v>
      </c>
      <c r="L76" s="2"/>
      <c r="M76" s="54">
        <f t="shared" si="121"/>
        <v>0</v>
      </c>
      <c r="N76" s="1"/>
      <c r="O76" s="51">
        <f t="shared" si="122"/>
        <v>0</v>
      </c>
      <c r="P76" s="2"/>
      <c r="Q76" s="54">
        <f t="shared" si="123"/>
        <v>0</v>
      </c>
      <c r="R76" s="1"/>
      <c r="S76" s="51">
        <f t="shared" si="124"/>
        <v>0</v>
      </c>
      <c r="T76" s="2"/>
      <c r="U76" s="54">
        <f t="shared" si="125"/>
        <v>0</v>
      </c>
      <c r="V76" s="1"/>
      <c r="W76" s="51">
        <f t="shared" si="126"/>
        <v>0</v>
      </c>
      <c r="X76" s="2"/>
      <c r="Y76" s="54">
        <f t="shared" si="127"/>
        <v>0</v>
      </c>
      <c r="Z76" s="1"/>
      <c r="AA76" s="51">
        <f t="shared" si="128"/>
        <v>0</v>
      </c>
      <c r="AB76" s="2"/>
      <c r="AC76" s="54">
        <f t="shared" si="129"/>
        <v>0</v>
      </c>
      <c r="AD76" s="1"/>
      <c r="AE76" s="51">
        <f t="shared" si="130"/>
        <v>0</v>
      </c>
      <c r="AF76" s="2"/>
      <c r="AG76" s="54">
        <f t="shared" si="131"/>
        <v>0</v>
      </c>
      <c r="AH76" s="1"/>
      <c r="AI76" s="51">
        <f t="shared" si="132"/>
        <v>0</v>
      </c>
      <c r="AJ76" s="2"/>
      <c r="AK76" s="54">
        <f t="shared" si="179"/>
        <v>0</v>
      </c>
      <c r="AL76" s="1"/>
      <c r="AM76" s="51">
        <f t="shared" si="133"/>
        <v>0</v>
      </c>
      <c r="AN76" s="2"/>
      <c r="AO76" s="54">
        <f t="shared" si="134"/>
        <v>0</v>
      </c>
      <c r="AP76" s="1"/>
      <c r="AQ76" s="51">
        <f t="shared" si="135"/>
        <v>0</v>
      </c>
      <c r="AR76" s="2"/>
      <c r="AS76" s="54">
        <f t="shared" si="136"/>
        <v>0</v>
      </c>
      <c r="AT76" s="1"/>
      <c r="AU76" s="51">
        <f t="shared" si="137"/>
        <v>0</v>
      </c>
      <c r="AV76" s="2"/>
      <c r="AW76" s="54">
        <f t="shared" si="138"/>
        <v>0</v>
      </c>
      <c r="AX76" s="1"/>
      <c r="AY76" s="51">
        <f t="shared" si="139"/>
        <v>0</v>
      </c>
      <c r="AZ76" s="2"/>
      <c r="BA76" s="54">
        <f t="shared" si="140"/>
        <v>0</v>
      </c>
      <c r="BB76" s="1"/>
      <c r="BC76" s="51">
        <f t="shared" si="141"/>
        <v>0</v>
      </c>
      <c r="BD76" s="2"/>
      <c r="BE76" s="54">
        <f t="shared" si="142"/>
        <v>0</v>
      </c>
      <c r="BF76" s="1"/>
      <c r="BG76" s="51">
        <f t="shared" si="143"/>
        <v>0</v>
      </c>
      <c r="BH76" s="2"/>
      <c r="BI76" s="54">
        <f t="shared" si="144"/>
        <v>0</v>
      </c>
      <c r="BJ76" s="1"/>
      <c r="BK76" s="51">
        <f t="shared" si="145"/>
        <v>0</v>
      </c>
      <c r="BL76" s="3"/>
      <c r="BM76" s="54">
        <f t="shared" si="146"/>
        <v>0</v>
      </c>
      <c r="BN76" s="1"/>
      <c r="BO76" s="51">
        <f t="shared" si="147"/>
        <v>0</v>
      </c>
      <c r="BP76" s="3"/>
      <c r="BQ76" s="54">
        <f t="shared" si="148"/>
        <v>0</v>
      </c>
      <c r="BR76" s="1"/>
      <c r="BS76" s="51">
        <f t="shared" si="149"/>
        <v>0</v>
      </c>
      <c r="BT76" s="3"/>
      <c r="BU76" s="54">
        <f t="shared" si="150"/>
        <v>0</v>
      </c>
      <c r="BV76" s="1"/>
      <c r="BW76" s="51">
        <f t="shared" si="151"/>
        <v>0</v>
      </c>
      <c r="BX76" s="3"/>
      <c r="BY76" s="54">
        <f t="shared" si="152"/>
        <v>0</v>
      </c>
      <c r="BZ76" s="1"/>
      <c r="CA76" s="51">
        <f t="shared" si="153"/>
        <v>0</v>
      </c>
      <c r="CB76" s="3"/>
      <c r="CC76" s="54">
        <f t="shared" si="154"/>
        <v>0</v>
      </c>
      <c r="CD76" s="4"/>
      <c r="CE76" s="51">
        <f t="shared" si="113"/>
        <v>0</v>
      </c>
      <c r="CF76" s="3"/>
      <c r="CG76" s="54">
        <f t="shared" si="114"/>
        <v>0</v>
      </c>
      <c r="CH76" s="4"/>
      <c r="CI76" s="51">
        <f t="shared" si="155"/>
        <v>0</v>
      </c>
      <c r="CJ76" s="3"/>
      <c r="CK76" s="54">
        <f t="shared" si="156"/>
        <v>0</v>
      </c>
      <c r="CL76" s="4"/>
      <c r="CM76" s="51">
        <f t="shared" si="157"/>
        <v>0</v>
      </c>
      <c r="CN76" s="3"/>
      <c r="CO76" s="54">
        <f t="shared" si="158"/>
        <v>0</v>
      </c>
      <c r="CP76" s="4"/>
      <c r="CQ76" s="51">
        <f t="shared" si="159"/>
        <v>0</v>
      </c>
      <c r="CR76" s="3"/>
      <c r="CS76" s="54">
        <f t="shared" si="160"/>
        <v>0</v>
      </c>
      <c r="CT76" s="4"/>
      <c r="CU76" s="51">
        <f t="shared" si="161"/>
        <v>0</v>
      </c>
      <c r="CV76" s="3"/>
      <c r="CW76" s="54">
        <f t="shared" si="162"/>
        <v>0</v>
      </c>
      <c r="CX76" s="4"/>
      <c r="CY76" s="51">
        <f t="shared" si="163"/>
        <v>0</v>
      </c>
      <c r="CZ76" s="3"/>
      <c r="DA76" s="54">
        <f t="shared" si="164"/>
        <v>0</v>
      </c>
      <c r="DB76" s="4"/>
      <c r="DC76" s="51">
        <f t="shared" si="165"/>
        <v>0</v>
      </c>
      <c r="DD76" s="3"/>
      <c r="DE76" s="54">
        <f t="shared" si="166"/>
        <v>0</v>
      </c>
      <c r="DF76" s="4"/>
      <c r="DG76" s="51">
        <f t="shared" si="167"/>
        <v>0</v>
      </c>
      <c r="DH76" s="3"/>
      <c r="DI76" s="54">
        <f t="shared" si="168"/>
        <v>0</v>
      </c>
      <c r="DJ76" s="4"/>
      <c r="DK76" s="51">
        <f t="shared" si="169"/>
        <v>0</v>
      </c>
      <c r="DL76" s="3"/>
      <c r="DM76" s="54">
        <f t="shared" si="170"/>
        <v>0</v>
      </c>
      <c r="DN76" s="4"/>
      <c r="DO76" s="51">
        <f t="shared" si="171"/>
        <v>0</v>
      </c>
      <c r="DP76" s="3"/>
      <c r="DQ76" s="54">
        <f t="shared" si="172"/>
        <v>0</v>
      </c>
      <c r="DR76" s="4"/>
      <c r="DS76" s="51">
        <f t="shared" si="173"/>
        <v>0</v>
      </c>
      <c r="DT76" s="3"/>
      <c r="DU76" s="54">
        <f t="shared" si="174"/>
        <v>0</v>
      </c>
      <c r="DV76" s="4"/>
      <c r="DW76" s="51">
        <f t="shared" si="175"/>
        <v>0</v>
      </c>
      <c r="DX76" s="3"/>
      <c r="DY76" s="54">
        <f t="shared" si="176"/>
        <v>0</v>
      </c>
      <c r="DZ76" s="1"/>
      <c r="EA76" s="51">
        <f t="shared" si="177"/>
        <v>0</v>
      </c>
      <c r="EB76" s="3"/>
      <c r="EC76" s="54">
        <f t="shared" si="178"/>
        <v>0</v>
      </c>
      <c r="ED76" s="206">
        <f t="shared" si="116"/>
        <v>0</v>
      </c>
      <c r="EE76" s="206">
        <f t="shared" si="117"/>
        <v>0</v>
      </c>
      <c r="EF76" s="51">
        <f t="shared" si="118"/>
        <v>0</v>
      </c>
      <c r="EG76" s="203"/>
    </row>
    <row r="77" spans="1:137" s="55" customFormat="1" x14ac:dyDescent="0.2">
      <c r="A77" s="47">
        <v>60</v>
      </c>
      <c r="B77" s="48">
        <v>1</v>
      </c>
      <c r="C77" s="49" t="s">
        <v>116</v>
      </c>
      <c r="D77" s="21"/>
      <c r="E77" s="50">
        <f>VLOOKUP(C77,CostoPersonale[[Descrizione]:[Spesa di personale netta
E=A-B-C+C1-D]],10,FALSE)</f>
        <v>0</v>
      </c>
      <c r="F77" s="51">
        <f>+D77-'Costo del personale'!G73</f>
        <v>0</v>
      </c>
      <c r="G77" s="51">
        <f>VLOOKUP(C77,AltrePoste[[DESCRIZIONE]:[RETTIFICHE ALLA SPESA CORRENTE
D=A+A1+B-C]],9,FALSE)</f>
        <v>0</v>
      </c>
      <c r="H77" s="52">
        <f t="shared" si="119"/>
        <v>0</v>
      </c>
      <c r="I77" s="53" t="str">
        <f t="shared" si="115"/>
        <v/>
      </c>
      <c r="J77" s="1"/>
      <c r="K77" s="51">
        <f t="shared" si="120"/>
        <v>0</v>
      </c>
      <c r="L77" s="2"/>
      <c r="M77" s="54">
        <f t="shared" si="121"/>
        <v>0</v>
      </c>
      <c r="N77" s="1"/>
      <c r="O77" s="51">
        <f t="shared" si="122"/>
        <v>0</v>
      </c>
      <c r="P77" s="2"/>
      <c r="Q77" s="54">
        <f t="shared" si="123"/>
        <v>0</v>
      </c>
      <c r="R77" s="1"/>
      <c r="S77" s="51">
        <f t="shared" si="124"/>
        <v>0</v>
      </c>
      <c r="T77" s="2"/>
      <c r="U77" s="54">
        <f t="shared" si="125"/>
        <v>0</v>
      </c>
      <c r="V77" s="1"/>
      <c r="W77" s="51">
        <f t="shared" si="126"/>
        <v>0</v>
      </c>
      <c r="X77" s="2"/>
      <c r="Y77" s="54">
        <f t="shared" si="127"/>
        <v>0</v>
      </c>
      <c r="Z77" s="1"/>
      <c r="AA77" s="51">
        <f t="shared" si="128"/>
        <v>0</v>
      </c>
      <c r="AB77" s="2"/>
      <c r="AC77" s="54">
        <f t="shared" si="129"/>
        <v>0</v>
      </c>
      <c r="AD77" s="1"/>
      <c r="AE77" s="51">
        <f t="shared" si="130"/>
        <v>0</v>
      </c>
      <c r="AF77" s="2"/>
      <c r="AG77" s="54">
        <f t="shared" si="131"/>
        <v>0</v>
      </c>
      <c r="AH77" s="1"/>
      <c r="AI77" s="51">
        <f t="shared" si="132"/>
        <v>0</v>
      </c>
      <c r="AJ77" s="2"/>
      <c r="AK77" s="54">
        <f t="shared" si="179"/>
        <v>0</v>
      </c>
      <c r="AL77" s="1"/>
      <c r="AM77" s="51">
        <f t="shared" si="133"/>
        <v>0</v>
      </c>
      <c r="AN77" s="2"/>
      <c r="AO77" s="54">
        <f t="shared" si="134"/>
        <v>0</v>
      </c>
      <c r="AP77" s="1"/>
      <c r="AQ77" s="51">
        <f t="shared" si="135"/>
        <v>0</v>
      </c>
      <c r="AR77" s="2"/>
      <c r="AS77" s="54">
        <f t="shared" si="136"/>
        <v>0</v>
      </c>
      <c r="AT77" s="1"/>
      <c r="AU77" s="51">
        <f t="shared" si="137"/>
        <v>0</v>
      </c>
      <c r="AV77" s="2"/>
      <c r="AW77" s="54">
        <f t="shared" si="138"/>
        <v>0</v>
      </c>
      <c r="AX77" s="1"/>
      <c r="AY77" s="51">
        <f t="shared" si="139"/>
        <v>0</v>
      </c>
      <c r="AZ77" s="2"/>
      <c r="BA77" s="54">
        <f t="shared" si="140"/>
        <v>0</v>
      </c>
      <c r="BB77" s="1"/>
      <c r="BC77" s="51">
        <f t="shared" si="141"/>
        <v>0</v>
      </c>
      <c r="BD77" s="2"/>
      <c r="BE77" s="54">
        <f t="shared" si="142"/>
        <v>0</v>
      </c>
      <c r="BF77" s="1"/>
      <c r="BG77" s="51">
        <f t="shared" si="143"/>
        <v>0</v>
      </c>
      <c r="BH77" s="2"/>
      <c r="BI77" s="54">
        <f t="shared" si="144"/>
        <v>0</v>
      </c>
      <c r="BJ77" s="1"/>
      <c r="BK77" s="51">
        <f t="shared" si="145"/>
        <v>0</v>
      </c>
      <c r="BL77" s="3"/>
      <c r="BM77" s="54">
        <f t="shared" si="146"/>
        <v>0</v>
      </c>
      <c r="BN77" s="1"/>
      <c r="BO77" s="51">
        <f t="shared" si="147"/>
        <v>0</v>
      </c>
      <c r="BP77" s="3"/>
      <c r="BQ77" s="54">
        <f t="shared" si="148"/>
        <v>0</v>
      </c>
      <c r="BR77" s="1"/>
      <c r="BS77" s="51">
        <f t="shared" si="149"/>
        <v>0</v>
      </c>
      <c r="BT77" s="3"/>
      <c r="BU77" s="54">
        <f t="shared" si="150"/>
        <v>0</v>
      </c>
      <c r="BV77" s="1"/>
      <c r="BW77" s="51">
        <f t="shared" si="151"/>
        <v>0</v>
      </c>
      <c r="BX77" s="3"/>
      <c r="BY77" s="54">
        <f t="shared" si="152"/>
        <v>0</v>
      </c>
      <c r="BZ77" s="1"/>
      <c r="CA77" s="51">
        <f t="shared" si="153"/>
        <v>0</v>
      </c>
      <c r="CB77" s="3"/>
      <c r="CC77" s="54">
        <f t="shared" si="154"/>
        <v>0</v>
      </c>
      <c r="CD77" s="4"/>
      <c r="CE77" s="51">
        <f t="shared" si="113"/>
        <v>0</v>
      </c>
      <c r="CF77" s="3"/>
      <c r="CG77" s="54">
        <f t="shared" si="114"/>
        <v>0</v>
      </c>
      <c r="CH77" s="4"/>
      <c r="CI77" s="51">
        <f t="shared" si="155"/>
        <v>0</v>
      </c>
      <c r="CJ77" s="3"/>
      <c r="CK77" s="54">
        <f t="shared" si="156"/>
        <v>0</v>
      </c>
      <c r="CL77" s="4"/>
      <c r="CM77" s="51">
        <f t="shared" si="157"/>
        <v>0</v>
      </c>
      <c r="CN77" s="3"/>
      <c r="CO77" s="54">
        <f t="shared" si="158"/>
        <v>0</v>
      </c>
      <c r="CP77" s="4"/>
      <c r="CQ77" s="51">
        <f t="shared" si="159"/>
        <v>0</v>
      </c>
      <c r="CR77" s="3"/>
      <c r="CS77" s="54">
        <f t="shared" si="160"/>
        <v>0</v>
      </c>
      <c r="CT77" s="4"/>
      <c r="CU77" s="51">
        <f t="shared" si="161"/>
        <v>0</v>
      </c>
      <c r="CV77" s="3"/>
      <c r="CW77" s="54">
        <f t="shared" si="162"/>
        <v>0</v>
      </c>
      <c r="CX77" s="4"/>
      <c r="CY77" s="51">
        <f t="shared" si="163"/>
        <v>0</v>
      </c>
      <c r="CZ77" s="3"/>
      <c r="DA77" s="54">
        <f t="shared" si="164"/>
        <v>0</v>
      </c>
      <c r="DB77" s="4"/>
      <c r="DC77" s="51">
        <f t="shared" si="165"/>
        <v>0</v>
      </c>
      <c r="DD77" s="3"/>
      <c r="DE77" s="54">
        <f t="shared" si="166"/>
        <v>0</v>
      </c>
      <c r="DF77" s="4"/>
      <c r="DG77" s="51">
        <f t="shared" si="167"/>
        <v>0</v>
      </c>
      <c r="DH77" s="3"/>
      <c r="DI77" s="54">
        <f t="shared" si="168"/>
        <v>0</v>
      </c>
      <c r="DJ77" s="4"/>
      <c r="DK77" s="51">
        <f t="shared" si="169"/>
        <v>0</v>
      </c>
      <c r="DL77" s="3"/>
      <c r="DM77" s="54">
        <f t="shared" si="170"/>
        <v>0</v>
      </c>
      <c r="DN77" s="4"/>
      <c r="DO77" s="51">
        <f t="shared" si="171"/>
        <v>0</v>
      </c>
      <c r="DP77" s="3"/>
      <c r="DQ77" s="54">
        <f t="shared" si="172"/>
        <v>0</v>
      </c>
      <c r="DR77" s="4"/>
      <c r="DS77" s="51">
        <f t="shared" si="173"/>
        <v>0</v>
      </c>
      <c r="DT77" s="3"/>
      <c r="DU77" s="54">
        <f t="shared" si="174"/>
        <v>0</v>
      </c>
      <c r="DV77" s="4"/>
      <c r="DW77" s="51">
        <f t="shared" si="175"/>
        <v>0</v>
      </c>
      <c r="DX77" s="3"/>
      <c r="DY77" s="54">
        <f t="shared" si="176"/>
        <v>0</v>
      </c>
      <c r="DZ77" s="1"/>
      <c r="EA77" s="51">
        <f t="shared" si="177"/>
        <v>0</v>
      </c>
      <c r="EB77" s="3"/>
      <c r="EC77" s="54">
        <f t="shared" si="178"/>
        <v>0</v>
      </c>
      <c r="ED77" s="206">
        <f t="shared" si="116"/>
        <v>0</v>
      </c>
      <c r="EE77" s="206">
        <f t="shared" si="117"/>
        <v>0</v>
      </c>
      <c r="EF77" s="51">
        <f t="shared" si="118"/>
        <v>0</v>
      </c>
      <c r="EG77" s="203"/>
    </row>
    <row r="78" spans="1:137" s="55" customFormat="1" x14ac:dyDescent="0.2">
      <c r="A78" s="47">
        <v>99</v>
      </c>
      <c r="B78" s="56">
        <v>1</v>
      </c>
      <c r="C78" s="57" t="s">
        <v>117</v>
      </c>
      <c r="D78" s="21"/>
      <c r="E78" s="50">
        <f>VLOOKUP(C78,CostoPersonale[[Descrizione]:[Spesa di personale netta
E=A-B-C+C1-D]],10,FALSE)</f>
        <v>0</v>
      </c>
      <c r="F78" s="51">
        <f>+D78-'Costo del personale'!G74</f>
        <v>0</v>
      </c>
      <c r="G78" s="51">
        <f>VLOOKUP(C78,AltrePoste[[DESCRIZIONE]:[RETTIFICHE ALLA SPESA CORRENTE
D=A+A1+B-C]],9,FALSE)</f>
        <v>0</v>
      </c>
      <c r="H78" s="52">
        <f t="shared" si="119"/>
        <v>0</v>
      </c>
      <c r="I78" s="53" t="str">
        <f t="shared" si="115"/>
        <v/>
      </c>
      <c r="J78" s="1"/>
      <c r="K78" s="51">
        <f t="shared" si="120"/>
        <v>0</v>
      </c>
      <c r="L78" s="2"/>
      <c r="M78" s="54">
        <f t="shared" si="121"/>
        <v>0</v>
      </c>
      <c r="N78" s="1"/>
      <c r="O78" s="51">
        <f t="shared" si="122"/>
        <v>0</v>
      </c>
      <c r="P78" s="2"/>
      <c r="Q78" s="54">
        <f t="shared" si="123"/>
        <v>0</v>
      </c>
      <c r="R78" s="1"/>
      <c r="S78" s="51">
        <f t="shared" si="124"/>
        <v>0</v>
      </c>
      <c r="T78" s="2"/>
      <c r="U78" s="54">
        <f t="shared" si="125"/>
        <v>0</v>
      </c>
      <c r="V78" s="1"/>
      <c r="W78" s="51">
        <f t="shared" si="126"/>
        <v>0</v>
      </c>
      <c r="X78" s="2"/>
      <c r="Y78" s="54">
        <f t="shared" si="127"/>
        <v>0</v>
      </c>
      <c r="Z78" s="1"/>
      <c r="AA78" s="51">
        <f t="shared" si="128"/>
        <v>0</v>
      </c>
      <c r="AB78" s="2"/>
      <c r="AC78" s="54">
        <f t="shared" si="129"/>
        <v>0</v>
      </c>
      <c r="AD78" s="1"/>
      <c r="AE78" s="51">
        <f t="shared" si="130"/>
        <v>0</v>
      </c>
      <c r="AF78" s="2"/>
      <c r="AG78" s="54">
        <f t="shared" si="131"/>
        <v>0</v>
      </c>
      <c r="AH78" s="1"/>
      <c r="AI78" s="51">
        <f t="shared" si="132"/>
        <v>0</v>
      </c>
      <c r="AJ78" s="2"/>
      <c r="AK78" s="54">
        <f t="shared" si="179"/>
        <v>0</v>
      </c>
      <c r="AL78" s="1"/>
      <c r="AM78" s="51">
        <f t="shared" si="133"/>
        <v>0</v>
      </c>
      <c r="AN78" s="2"/>
      <c r="AO78" s="54">
        <f t="shared" si="134"/>
        <v>0</v>
      </c>
      <c r="AP78" s="1"/>
      <c r="AQ78" s="51">
        <f t="shared" si="135"/>
        <v>0</v>
      </c>
      <c r="AR78" s="2"/>
      <c r="AS78" s="54">
        <f t="shared" si="136"/>
        <v>0</v>
      </c>
      <c r="AT78" s="1"/>
      <c r="AU78" s="51">
        <f t="shared" si="137"/>
        <v>0</v>
      </c>
      <c r="AV78" s="2"/>
      <c r="AW78" s="54">
        <f t="shared" si="138"/>
        <v>0</v>
      </c>
      <c r="AX78" s="1"/>
      <c r="AY78" s="51">
        <f t="shared" si="139"/>
        <v>0</v>
      </c>
      <c r="AZ78" s="2"/>
      <c r="BA78" s="54">
        <f t="shared" si="140"/>
        <v>0</v>
      </c>
      <c r="BB78" s="1"/>
      <c r="BC78" s="51">
        <f t="shared" si="141"/>
        <v>0</v>
      </c>
      <c r="BD78" s="2"/>
      <c r="BE78" s="54">
        <f t="shared" si="142"/>
        <v>0</v>
      </c>
      <c r="BF78" s="1"/>
      <c r="BG78" s="51">
        <f t="shared" si="143"/>
        <v>0</v>
      </c>
      <c r="BH78" s="2"/>
      <c r="BI78" s="54">
        <f t="shared" si="144"/>
        <v>0</v>
      </c>
      <c r="BJ78" s="1"/>
      <c r="BK78" s="51">
        <f t="shared" si="145"/>
        <v>0</v>
      </c>
      <c r="BL78" s="3"/>
      <c r="BM78" s="54">
        <f t="shared" si="146"/>
        <v>0</v>
      </c>
      <c r="BN78" s="1"/>
      <c r="BO78" s="51">
        <f t="shared" si="147"/>
        <v>0</v>
      </c>
      <c r="BP78" s="3"/>
      <c r="BQ78" s="54">
        <f t="shared" si="148"/>
        <v>0</v>
      </c>
      <c r="BR78" s="1"/>
      <c r="BS78" s="51">
        <f t="shared" si="149"/>
        <v>0</v>
      </c>
      <c r="BT78" s="3"/>
      <c r="BU78" s="54">
        <f t="shared" si="150"/>
        <v>0</v>
      </c>
      <c r="BV78" s="1"/>
      <c r="BW78" s="51">
        <f t="shared" si="151"/>
        <v>0</v>
      </c>
      <c r="BX78" s="3"/>
      <c r="BY78" s="54">
        <f t="shared" si="152"/>
        <v>0</v>
      </c>
      <c r="BZ78" s="1"/>
      <c r="CA78" s="51">
        <f t="shared" si="153"/>
        <v>0</v>
      </c>
      <c r="CB78" s="3"/>
      <c r="CC78" s="54">
        <f t="shared" si="154"/>
        <v>0</v>
      </c>
      <c r="CD78" s="4"/>
      <c r="CE78" s="51">
        <f t="shared" si="113"/>
        <v>0</v>
      </c>
      <c r="CF78" s="3"/>
      <c r="CG78" s="54">
        <f t="shared" si="114"/>
        <v>0</v>
      </c>
      <c r="CH78" s="4"/>
      <c r="CI78" s="51">
        <f t="shared" si="155"/>
        <v>0</v>
      </c>
      <c r="CJ78" s="3"/>
      <c r="CK78" s="54">
        <f t="shared" si="156"/>
        <v>0</v>
      </c>
      <c r="CL78" s="4"/>
      <c r="CM78" s="51">
        <f t="shared" si="157"/>
        <v>0</v>
      </c>
      <c r="CN78" s="3"/>
      <c r="CO78" s="54">
        <f t="shared" si="158"/>
        <v>0</v>
      </c>
      <c r="CP78" s="4"/>
      <c r="CQ78" s="51">
        <f t="shared" si="159"/>
        <v>0</v>
      </c>
      <c r="CR78" s="3"/>
      <c r="CS78" s="54">
        <f t="shared" si="160"/>
        <v>0</v>
      </c>
      <c r="CT78" s="4"/>
      <c r="CU78" s="51">
        <f t="shared" si="161"/>
        <v>0</v>
      </c>
      <c r="CV78" s="3"/>
      <c r="CW78" s="54">
        <f t="shared" si="162"/>
        <v>0</v>
      </c>
      <c r="CX78" s="4"/>
      <c r="CY78" s="51">
        <f t="shared" si="163"/>
        <v>0</v>
      </c>
      <c r="CZ78" s="3"/>
      <c r="DA78" s="54">
        <f t="shared" si="164"/>
        <v>0</v>
      </c>
      <c r="DB78" s="4"/>
      <c r="DC78" s="51">
        <f t="shared" si="165"/>
        <v>0</v>
      </c>
      <c r="DD78" s="3"/>
      <c r="DE78" s="54">
        <f t="shared" si="166"/>
        <v>0</v>
      </c>
      <c r="DF78" s="4"/>
      <c r="DG78" s="51">
        <f t="shared" si="167"/>
        <v>0</v>
      </c>
      <c r="DH78" s="3"/>
      <c r="DI78" s="54">
        <f t="shared" si="168"/>
        <v>0</v>
      </c>
      <c r="DJ78" s="4"/>
      <c r="DK78" s="51">
        <f t="shared" si="169"/>
        <v>0</v>
      </c>
      <c r="DL78" s="3"/>
      <c r="DM78" s="54">
        <f t="shared" si="170"/>
        <v>0</v>
      </c>
      <c r="DN78" s="4"/>
      <c r="DO78" s="51">
        <f t="shared" si="171"/>
        <v>0</v>
      </c>
      <c r="DP78" s="3"/>
      <c r="DQ78" s="54">
        <f t="shared" si="172"/>
        <v>0</v>
      </c>
      <c r="DR78" s="4"/>
      <c r="DS78" s="51">
        <f t="shared" si="173"/>
        <v>0</v>
      </c>
      <c r="DT78" s="3"/>
      <c r="DU78" s="54">
        <f t="shared" si="174"/>
        <v>0</v>
      </c>
      <c r="DV78" s="4"/>
      <c r="DW78" s="51">
        <f t="shared" si="175"/>
        <v>0</v>
      </c>
      <c r="DX78" s="3"/>
      <c r="DY78" s="54">
        <f t="shared" si="176"/>
        <v>0</v>
      </c>
      <c r="DZ78" s="1"/>
      <c r="EA78" s="51">
        <f t="shared" si="177"/>
        <v>0</v>
      </c>
      <c r="EB78" s="3"/>
      <c r="EC78" s="54">
        <f t="shared" si="178"/>
        <v>0</v>
      </c>
      <c r="ED78" s="206">
        <f t="shared" si="116"/>
        <v>0</v>
      </c>
      <c r="EE78" s="206">
        <f t="shared" si="117"/>
        <v>0</v>
      </c>
      <c r="EF78" s="51">
        <f t="shared" si="118"/>
        <v>0</v>
      </c>
      <c r="EG78" s="203"/>
    </row>
    <row r="79" spans="1:137" s="55" customFormat="1" ht="24" x14ac:dyDescent="0.2">
      <c r="A79" s="47">
        <v>99</v>
      </c>
      <c r="B79" s="48">
        <v>2</v>
      </c>
      <c r="C79" s="60" t="s">
        <v>118</v>
      </c>
      <c r="D79" s="21"/>
      <c r="E79" s="50">
        <f>VLOOKUP(C79,CostoPersonale[[Descrizione]:[Spesa di personale netta
E=A-B-C+C1-D]],10,FALSE)</f>
        <v>0</v>
      </c>
      <c r="F79" s="51">
        <f>+D79-'Costo del personale'!G75</f>
        <v>0</v>
      </c>
      <c r="G79" s="51">
        <f>VLOOKUP(C79,AltrePoste[[DESCRIZIONE]:[RETTIFICHE ALLA SPESA CORRENTE
D=A+A1+B-C]],9,FALSE)</f>
        <v>0</v>
      </c>
      <c r="H79" s="52">
        <f t="shared" si="119"/>
        <v>0</v>
      </c>
      <c r="I79" s="53" t="str">
        <f t="shared" si="115"/>
        <v/>
      </c>
      <c r="J79" s="1"/>
      <c r="K79" s="51">
        <f t="shared" si="120"/>
        <v>0</v>
      </c>
      <c r="L79" s="2"/>
      <c r="M79" s="54">
        <f t="shared" si="121"/>
        <v>0</v>
      </c>
      <c r="N79" s="1"/>
      <c r="O79" s="51">
        <f t="shared" si="122"/>
        <v>0</v>
      </c>
      <c r="P79" s="2"/>
      <c r="Q79" s="54">
        <f t="shared" si="123"/>
        <v>0</v>
      </c>
      <c r="R79" s="1"/>
      <c r="S79" s="51">
        <f t="shared" si="124"/>
        <v>0</v>
      </c>
      <c r="T79" s="2"/>
      <c r="U79" s="54">
        <f t="shared" si="125"/>
        <v>0</v>
      </c>
      <c r="V79" s="1"/>
      <c r="W79" s="51">
        <f t="shared" si="126"/>
        <v>0</v>
      </c>
      <c r="X79" s="2"/>
      <c r="Y79" s="54">
        <f t="shared" si="127"/>
        <v>0</v>
      </c>
      <c r="Z79" s="1"/>
      <c r="AA79" s="51">
        <f t="shared" si="128"/>
        <v>0</v>
      </c>
      <c r="AB79" s="2"/>
      <c r="AC79" s="54">
        <f t="shared" si="129"/>
        <v>0</v>
      </c>
      <c r="AD79" s="1"/>
      <c r="AE79" s="51">
        <f t="shared" si="130"/>
        <v>0</v>
      </c>
      <c r="AF79" s="2"/>
      <c r="AG79" s="54">
        <f t="shared" si="131"/>
        <v>0</v>
      </c>
      <c r="AH79" s="1"/>
      <c r="AI79" s="51">
        <f t="shared" si="132"/>
        <v>0</v>
      </c>
      <c r="AJ79" s="2"/>
      <c r="AK79" s="54">
        <f t="shared" si="179"/>
        <v>0</v>
      </c>
      <c r="AL79" s="1"/>
      <c r="AM79" s="51">
        <f t="shared" si="133"/>
        <v>0</v>
      </c>
      <c r="AN79" s="2"/>
      <c r="AO79" s="54">
        <f t="shared" si="134"/>
        <v>0</v>
      </c>
      <c r="AP79" s="1"/>
      <c r="AQ79" s="51">
        <f t="shared" si="135"/>
        <v>0</v>
      </c>
      <c r="AR79" s="2"/>
      <c r="AS79" s="54">
        <f t="shared" si="136"/>
        <v>0</v>
      </c>
      <c r="AT79" s="1"/>
      <c r="AU79" s="51">
        <f t="shared" si="137"/>
        <v>0</v>
      </c>
      <c r="AV79" s="2"/>
      <c r="AW79" s="54">
        <f t="shared" si="138"/>
        <v>0</v>
      </c>
      <c r="AX79" s="1"/>
      <c r="AY79" s="51">
        <f t="shared" si="139"/>
        <v>0</v>
      </c>
      <c r="AZ79" s="2"/>
      <c r="BA79" s="54">
        <f t="shared" si="140"/>
        <v>0</v>
      </c>
      <c r="BB79" s="1"/>
      <c r="BC79" s="51">
        <f t="shared" si="141"/>
        <v>0</v>
      </c>
      <c r="BD79" s="2"/>
      <c r="BE79" s="54">
        <f t="shared" si="142"/>
        <v>0</v>
      </c>
      <c r="BF79" s="1"/>
      <c r="BG79" s="51">
        <f t="shared" si="143"/>
        <v>0</v>
      </c>
      <c r="BH79" s="2"/>
      <c r="BI79" s="54">
        <f t="shared" si="144"/>
        <v>0</v>
      </c>
      <c r="BJ79" s="1"/>
      <c r="BK79" s="51">
        <f t="shared" si="145"/>
        <v>0</v>
      </c>
      <c r="BL79" s="3"/>
      <c r="BM79" s="54">
        <f t="shared" si="146"/>
        <v>0</v>
      </c>
      <c r="BN79" s="1"/>
      <c r="BO79" s="51">
        <f t="shared" si="147"/>
        <v>0</v>
      </c>
      <c r="BP79" s="3"/>
      <c r="BQ79" s="54">
        <f t="shared" si="148"/>
        <v>0</v>
      </c>
      <c r="BR79" s="1"/>
      <c r="BS79" s="51">
        <f t="shared" si="149"/>
        <v>0</v>
      </c>
      <c r="BT79" s="3"/>
      <c r="BU79" s="54">
        <f t="shared" si="150"/>
        <v>0</v>
      </c>
      <c r="BV79" s="1"/>
      <c r="BW79" s="51">
        <f t="shared" si="151"/>
        <v>0</v>
      </c>
      <c r="BX79" s="3"/>
      <c r="BY79" s="54">
        <f t="shared" si="152"/>
        <v>0</v>
      </c>
      <c r="BZ79" s="1"/>
      <c r="CA79" s="51">
        <f t="shared" si="153"/>
        <v>0</v>
      </c>
      <c r="CB79" s="3"/>
      <c r="CC79" s="54">
        <f t="shared" si="154"/>
        <v>0</v>
      </c>
      <c r="CD79" s="4"/>
      <c r="CE79" s="51">
        <f t="shared" si="113"/>
        <v>0</v>
      </c>
      <c r="CF79" s="3"/>
      <c r="CG79" s="54">
        <f t="shared" si="114"/>
        <v>0</v>
      </c>
      <c r="CH79" s="4"/>
      <c r="CI79" s="51">
        <f t="shared" si="155"/>
        <v>0</v>
      </c>
      <c r="CJ79" s="3"/>
      <c r="CK79" s="54">
        <f t="shared" si="156"/>
        <v>0</v>
      </c>
      <c r="CL79" s="4"/>
      <c r="CM79" s="51">
        <f t="shared" si="157"/>
        <v>0</v>
      </c>
      <c r="CN79" s="3"/>
      <c r="CO79" s="54">
        <f t="shared" si="158"/>
        <v>0</v>
      </c>
      <c r="CP79" s="4"/>
      <c r="CQ79" s="51">
        <f t="shared" si="159"/>
        <v>0</v>
      </c>
      <c r="CR79" s="3"/>
      <c r="CS79" s="54">
        <f t="shared" si="160"/>
        <v>0</v>
      </c>
      <c r="CT79" s="4"/>
      <c r="CU79" s="51">
        <f t="shared" si="161"/>
        <v>0</v>
      </c>
      <c r="CV79" s="3"/>
      <c r="CW79" s="54">
        <f t="shared" si="162"/>
        <v>0</v>
      </c>
      <c r="CX79" s="4"/>
      <c r="CY79" s="51">
        <f t="shared" si="163"/>
        <v>0</v>
      </c>
      <c r="CZ79" s="3"/>
      <c r="DA79" s="54">
        <f t="shared" si="164"/>
        <v>0</v>
      </c>
      <c r="DB79" s="4"/>
      <c r="DC79" s="51">
        <f t="shared" si="165"/>
        <v>0</v>
      </c>
      <c r="DD79" s="3"/>
      <c r="DE79" s="54">
        <f t="shared" si="166"/>
        <v>0</v>
      </c>
      <c r="DF79" s="4"/>
      <c r="DG79" s="51">
        <f t="shared" si="167"/>
        <v>0</v>
      </c>
      <c r="DH79" s="3"/>
      <c r="DI79" s="54">
        <f t="shared" si="168"/>
        <v>0</v>
      </c>
      <c r="DJ79" s="4"/>
      <c r="DK79" s="51">
        <f t="shared" si="169"/>
        <v>0</v>
      </c>
      <c r="DL79" s="3"/>
      <c r="DM79" s="54">
        <f t="shared" si="170"/>
        <v>0</v>
      </c>
      <c r="DN79" s="4"/>
      <c r="DO79" s="51">
        <f t="shared" si="171"/>
        <v>0</v>
      </c>
      <c r="DP79" s="3"/>
      <c r="DQ79" s="54">
        <f t="shared" si="172"/>
        <v>0</v>
      </c>
      <c r="DR79" s="4"/>
      <c r="DS79" s="51">
        <f t="shared" si="173"/>
        <v>0</v>
      </c>
      <c r="DT79" s="3"/>
      <c r="DU79" s="54">
        <f t="shared" si="174"/>
        <v>0</v>
      </c>
      <c r="DV79" s="4"/>
      <c r="DW79" s="51">
        <f t="shared" si="175"/>
        <v>0</v>
      </c>
      <c r="DX79" s="3"/>
      <c r="DY79" s="54">
        <f t="shared" si="176"/>
        <v>0</v>
      </c>
      <c r="DZ79" s="1"/>
      <c r="EA79" s="51">
        <f t="shared" si="177"/>
        <v>0</v>
      </c>
      <c r="EB79" s="3"/>
      <c r="EC79" s="54">
        <f t="shared" si="178"/>
        <v>0</v>
      </c>
      <c r="ED79" s="206">
        <f t="shared" si="116"/>
        <v>0</v>
      </c>
      <c r="EE79" s="206">
        <f t="shared" si="117"/>
        <v>0</v>
      </c>
      <c r="EF79" s="51">
        <f t="shared" si="118"/>
        <v>0</v>
      </c>
      <c r="EG79" s="203"/>
    </row>
    <row r="80" spans="1:137" s="72" customFormat="1" x14ac:dyDescent="0.2">
      <c r="A80" s="61"/>
      <c r="B80" s="62"/>
      <c r="C80" s="63" t="s">
        <v>119</v>
      </c>
      <c r="D80" s="64">
        <f>SUM(D7:D79)</f>
        <v>0</v>
      </c>
      <c r="E80" s="65">
        <f>SUM(E7:E79)</f>
        <v>0</v>
      </c>
      <c r="F80" s="66">
        <f>SUM(F7:F79)</f>
        <v>0</v>
      </c>
      <c r="G80" s="66">
        <f t="shared" ref="G80:H80" si="180">SUM(G7:G79)</f>
        <v>0</v>
      </c>
      <c r="H80" s="65">
        <f t="shared" si="180"/>
        <v>0</v>
      </c>
      <c r="I80" s="67"/>
      <c r="J80" s="68" t="e">
        <f>AVERAGE(J7:J79)</f>
        <v>#DIV/0!</v>
      </c>
      <c r="K80" s="66">
        <f>SUM(K7:K79)</f>
        <v>0</v>
      </c>
      <c r="L80" s="69" t="e">
        <f>AVERAGE(L7:L79)</f>
        <v>#DIV/0!</v>
      </c>
      <c r="M80" s="70">
        <f t="shared" ref="M80" si="181">SUM(M7:M79)</f>
        <v>0</v>
      </c>
      <c r="N80" s="68" t="e">
        <f t="shared" ref="N80" si="182">AVERAGE(N7:N79)</f>
        <v>#DIV/0!</v>
      </c>
      <c r="O80" s="66">
        <f t="shared" ref="O80" si="183">SUM(O7:O79)</f>
        <v>0</v>
      </c>
      <c r="P80" s="69" t="e">
        <f t="shared" ref="P80" si="184">AVERAGE(P7:P79)</f>
        <v>#DIV/0!</v>
      </c>
      <c r="Q80" s="70">
        <f t="shared" ref="Q80" si="185">SUM(Q7:Q79)</f>
        <v>0</v>
      </c>
      <c r="R80" s="68" t="e">
        <f t="shared" ref="R80" si="186">AVERAGE(R7:R79)</f>
        <v>#DIV/0!</v>
      </c>
      <c r="S80" s="66">
        <f t="shared" ref="S80" si="187">SUM(S7:S79)</f>
        <v>0</v>
      </c>
      <c r="T80" s="69" t="e">
        <f t="shared" ref="T80" si="188">AVERAGE(T7:T79)</f>
        <v>#DIV/0!</v>
      </c>
      <c r="U80" s="70">
        <f t="shared" ref="U80" si="189">SUM(U7:U79)</f>
        <v>0</v>
      </c>
      <c r="V80" s="68" t="e">
        <f t="shared" ref="V80" si="190">AVERAGE(V7:V79)</f>
        <v>#DIV/0!</v>
      </c>
      <c r="W80" s="66">
        <f t="shared" ref="W80" si="191">SUM(W7:W79)</f>
        <v>0</v>
      </c>
      <c r="X80" s="69" t="e">
        <f t="shared" ref="X80" si="192">AVERAGE(X7:X79)</f>
        <v>#DIV/0!</v>
      </c>
      <c r="Y80" s="70">
        <f t="shared" ref="Y80" si="193">SUM(Y7:Y79)</f>
        <v>0</v>
      </c>
      <c r="Z80" s="68" t="e">
        <f t="shared" ref="Z80" si="194">AVERAGE(Z7:Z79)</f>
        <v>#DIV/0!</v>
      </c>
      <c r="AA80" s="66">
        <f t="shared" ref="AA80" si="195">SUM(AA7:AA79)</f>
        <v>0</v>
      </c>
      <c r="AB80" s="69" t="e">
        <f t="shared" ref="AB80" si="196">AVERAGE(AB7:AB79)</f>
        <v>#DIV/0!</v>
      </c>
      <c r="AC80" s="70">
        <f t="shared" ref="AC80" si="197">SUM(AC7:AC79)</f>
        <v>0</v>
      </c>
      <c r="AD80" s="68" t="e">
        <f t="shared" ref="AD80" si="198">AVERAGE(AD7:AD79)</f>
        <v>#DIV/0!</v>
      </c>
      <c r="AE80" s="66">
        <f t="shared" ref="AE80" si="199">SUM(AE7:AE79)</f>
        <v>0</v>
      </c>
      <c r="AF80" s="69" t="e">
        <f t="shared" ref="AF80" si="200">AVERAGE(AF7:AF79)</f>
        <v>#DIV/0!</v>
      </c>
      <c r="AG80" s="70">
        <f t="shared" ref="AG80" si="201">SUM(AG7:AG79)</f>
        <v>0</v>
      </c>
      <c r="AH80" s="68" t="e">
        <f t="shared" ref="AH80" si="202">AVERAGE(AH7:AH79)</f>
        <v>#DIV/0!</v>
      </c>
      <c r="AI80" s="66">
        <f t="shared" ref="AI80" si="203">SUM(AI7:AI79)</f>
        <v>0</v>
      </c>
      <c r="AJ80" s="69" t="e">
        <f t="shared" ref="AJ80" si="204">AVERAGE(AJ7:AJ79)</f>
        <v>#DIV/0!</v>
      </c>
      <c r="AK80" s="70">
        <f t="shared" ref="AK80" si="205">SUM(AK7:AK79)</f>
        <v>0</v>
      </c>
      <c r="AL80" s="68" t="e">
        <f t="shared" ref="AL80" si="206">AVERAGE(AL7:AL79)</f>
        <v>#DIV/0!</v>
      </c>
      <c r="AM80" s="66">
        <f t="shared" ref="AM80" si="207">SUM(AM7:AM79)</f>
        <v>0</v>
      </c>
      <c r="AN80" s="69" t="e">
        <f t="shared" ref="AN80" si="208">AVERAGE(AN7:AN79)</f>
        <v>#DIV/0!</v>
      </c>
      <c r="AO80" s="70">
        <f t="shared" ref="AO80" si="209">SUM(AO7:AO79)</f>
        <v>0</v>
      </c>
      <c r="AP80" s="68" t="e">
        <f t="shared" ref="AP80" si="210">AVERAGE(AP7:AP79)</f>
        <v>#DIV/0!</v>
      </c>
      <c r="AQ80" s="66">
        <f t="shared" ref="AQ80" si="211">SUM(AQ7:AQ79)</f>
        <v>0</v>
      </c>
      <c r="AR80" s="69" t="e">
        <f t="shared" ref="AR80" si="212">AVERAGE(AR7:AR79)</f>
        <v>#DIV/0!</v>
      </c>
      <c r="AS80" s="70">
        <f t="shared" ref="AS80" si="213">SUM(AS7:AS79)</f>
        <v>0</v>
      </c>
      <c r="AT80" s="68" t="e">
        <f t="shared" ref="AT80" si="214">AVERAGE(AT7:AT79)</f>
        <v>#DIV/0!</v>
      </c>
      <c r="AU80" s="66">
        <f t="shared" ref="AU80" si="215">SUM(AU7:AU79)</f>
        <v>0</v>
      </c>
      <c r="AV80" s="69" t="e">
        <f t="shared" ref="AV80" si="216">AVERAGE(AV7:AV79)</f>
        <v>#DIV/0!</v>
      </c>
      <c r="AW80" s="70">
        <f t="shared" ref="AW80" si="217">SUM(AW7:AW79)</f>
        <v>0</v>
      </c>
      <c r="AX80" s="68" t="e">
        <f t="shared" ref="AX80" si="218">AVERAGE(AX7:AX79)</f>
        <v>#DIV/0!</v>
      </c>
      <c r="AY80" s="66">
        <f t="shared" ref="AY80" si="219">SUM(AY7:AY79)</f>
        <v>0</v>
      </c>
      <c r="AZ80" s="69" t="e">
        <f t="shared" ref="AZ80" si="220">AVERAGE(AZ7:AZ79)</f>
        <v>#DIV/0!</v>
      </c>
      <c r="BA80" s="70">
        <f t="shared" ref="BA80" si="221">SUM(BA7:BA79)</f>
        <v>0</v>
      </c>
      <c r="BB80" s="68" t="e">
        <f t="shared" ref="BB80" si="222">AVERAGE(BB7:BB79)</f>
        <v>#DIV/0!</v>
      </c>
      <c r="BC80" s="66">
        <f t="shared" ref="BC80" si="223">SUM(BC7:BC79)</f>
        <v>0</v>
      </c>
      <c r="BD80" s="69" t="e">
        <f t="shared" ref="BD80" si="224">AVERAGE(BD7:BD79)</f>
        <v>#DIV/0!</v>
      </c>
      <c r="BE80" s="70">
        <f t="shared" ref="BE80" si="225">SUM(BE7:BE79)</f>
        <v>0</v>
      </c>
      <c r="BF80" s="68" t="e">
        <f t="shared" ref="BF80" si="226">AVERAGE(BF7:BF79)</f>
        <v>#DIV/0!</v>
      </c>
      <c r="BG80" s="66">
        <f t="shared" ref="BG80" si="227">SUM(BG7:BG79)</f>
        <v>0</v>
      </c>
      <c r="BH80" s="69" t="e">
        <f t="shared" ref="BH80" si="228">AVERAGE(BH7:BH79)</f>
        <v>#DIV/0!</v>
      </c>
      <c r="BI80" s="70">
        <f t="shared" ref="BI80" si="229">SUM(BI7:BI79)</f>
        <v>0</v>
      </c>
      <c r="BJ80" s="68" t="e">
        <f t="shared" ref="BJ80" si="230">AVERAGE(BJ7:BJ79)</f>
        <v>#DIV/0!</v>
      </c>
      <c r="BK80" s="66">
        <f t="shared" ref="BK80" si="231">SUM(BK7:BK79)</f>
        <v>0</v>
      </c>
      <c r="BL80" s="69" t="e">
        <f t="shared" ref="BL80" si="232">AVERAGE(BL7:BL79)</f>
        <v>#DIV/0!</v>
      </c>
      <c r="BM80" s="70">
        <f t="shared" ref="BM80" si="233">SUM(BM7:BM79)</f>
        <v>0</v>
      </c>
      <c r="BN80" s="68" t="e">
        <f t="shared" ref="BN80" si="234">AVERAGE(BN7:BN79)</f>
        <v>#DIV/0!</v>
      </c>
      <c r="BO80" s="66">
        <f t="shared" ref="BO80" si="235">SUM(BO7:BO79)</f>
        <v>0</v>
      </c>
      <c r="BP80" s="69" t="e">
        <f t="shared" ref="BP80" si="236">AVERAGE(BP7:BP79)</f>
        <v>#DIV/0!</v>
      </c>
      <c r="BQ80" s="70">
        <f t="shared" ref="BQ80" si="237">SUM(BQ7:BQ79)</f>
        <v>0</v>
      </c>
      <c r="BR80" s="68" t="e">
        <f t="shared" ref="BR80" si="238">AVERAGE(BR7:BR79)</f>
        <v>#DIV/0!</v>
      </c>
      <c r="BS80" s="66">
        <f t="shared" ref="BS80" si="239">SUM(BS7:BS79)</f>
        <v>0</v>
      </c>
      <c r="BT80" s="69" t="e">
        <f t="shared" ref="BT80" si="240">AVERAGE(BT7:BT79)</f>
        <v>#DIV/0!</v>
      </c>
      <c r="BU80" s="70">
        <f t="shared" ref="BU80" si="241">SUM(BU7:BU79)</f>
        <v>0</v>
      </c>
      <c r="BV80" s="68" t="e">
        <f t="shared" ref="BV80" si="242">AVERAGE(BV7:BV79)</f>
        <v>#DIV/0!</v>
      </c>
      <c r="BW80" s="66">
        <f t="shared" ref="BW80" si="243">SUM(BW7:BW79)</f>
        <v>0</v>
      </c>
      <c r="BX80" s="69" t="e">
        <f t="shared" ref="BX80" si="244">AVERAGE(BX7:BX79)</f>
        <v>#DIV/0!</v>
      </c>
      <c r="BY80" s="70">
        <f t="shared" ref="BY80" si="245">SUM(BY7:BY79)</f>
        <v>0</v>
      </c>
      <c r="BZ80" s="68" t="e">
        <f t="shared" ref="BZ80" si="246">AVERAGE(BZ7:BZ79)</f>
        <v>#DIV/0!</v>
      </c>
      <c r="CA80" s="66">
        <f t="shared" ref="CA80" si="247">SUM(CA7:CA79)</f>
        <v>0</v>
      </c>
      <c r="CB80" s="69" t="e">
        <f t="shared" ref="CB80" si="248">AVERAGE(CB7:CB79)</f>
        <v>#DIV/0!</v>
      </c>
      <c r="CC80" s="70">
        <f t="shared" ref="CC80" si="249">SUM(CC7:CC79)</f>
        <v>0</v>
      </c>
      <c r="CD80" s="68" t="e">
        <f t="shared" ref="CD80" si="250">AVERAGE(CD7:CD79)</f>
        <v>#DIV/0!</v>
      </c>
      <c r="CE80" s="66">
        <f>SUM(CE7:CE79)</f>
        <v>0</v>
      </c>
      <c r="CF80" s="69" t="e">
        <f t="shared" ref="CF80" si="251">AVERAGE(CF7:CF79)</f>
        <v>#DIV/0!</v>
      </c>
      <c r="CG80" s="70">
        <f t="shared" ref="CG80" si="252">SUM(CG7:CG79)</f>
        <v>0</v>
      </c>
      <c r="CH80" s="68" t="e">
        <f t="shared" ref="CH80" si="253">AVERAGE(CH7:CH79)</f>
        <v>#DIV/0!</v>
      </c>
      <c r="CI80" s="66">
        <f t="shared" ref="CI80" si="254">SUM(CI7:CI79)</f>
        <v>0</v>
      </c>
      <c r="CJ80" s="69" t="e">
        <f t="shared" ref="CJ80" si="255">AVERAGE(CJ7:CJ79)</f>
        <v>#DIV/0!</v>
      </c>
      <c r="CK80" s="70">
        <f t="shared" ref="CK80" si="256">SUM(CK7:CK79)</f>
        <v>0</v>
      </c>
      <c r="CL80" s="68" t="e">
        <f t="shared" ref="CL80" si="257">AVERAGE(CL7:CL79)</f>
        <v>#DIV/0!</v>
      </c>
      <c r="CM80" s="66">
        <f t="shared" ref="CM80" si="258">SUM(CM7:CM79)</f>
        <v>0</v>
      </c>
      <c r="CN80" s="69" t="e">
        <f t="shared" ref="CN80" si="259">AVERAGE(CN7:CN79)</f>
        <v>#DIV/0!</v>
      </c>
      <c r="CO80" s="70">
        <f t="shared" ref="CO80" si="260">SUM(CO7:CO79)</f>
        <v>0</v>
      </c>
      <c r="CP80" s="68" t="e">
        <f t="shared" ref="CP80" si="261">AVERAGE(CP7:CP79)</f>
        <v>#DIV/0!</v>
      </c>
      <c r="CQ80" s="66">
        <f t="shared" ref="CQ80" si="262">SUM(CQ7:CQ79)</f>
        <v>0</v>
      </c>
      <c r="CR80" s="69" t="e">
        <f t="shared" ref="CR80" si="263">AVERAGE(CR7:CR79)</f>
        <v>#DIV/0!</v>
      </c>
      <c r="CS80" s="70">
        <f t="shared" ref="CS80" si="264">SUM(CS7:CS79)</f>
        <v>0</v>
      </c>
      <c r="CT80" s="68" t="e">
        <f t="shared" ref="CT80" si="265">AVERAGE(CT7:CT79)</f>
        <v>#DIV/0!</v>
      </c>
      <c r="CU80" s="66">
        <f t="shared" ref="CU80" si="266">SUM(CU7:CU79)</f>
        <v>0</v>
      </c>
      <c r="CV80" s="69" t="e">
        <f t="shared" ref="CV80" si="267">AVERAGE(CV7:CV79)</f>
        <v>#DIV/0!</v>
      </c>
      <c r="CW80" s="70">
        <f t="shared" ref="CW80" si="268">SUM(CW7:CW79)</f>
        <v>0</v>
      </c>
      <c r="CX80" s="68" t="e">
        <f t="shared" ref="CX80" si="269">AVERAGE(CX7:CX79)</f>
        <v>#DIV/0!</v>
      </c>
      <c r="CY80" s="66">
        <f t="shared" ref="CY80" si="270">SUM(CY7:CY79)</f>
        <v>0</v>
      </c>
      <c r="CZ80" s="69" t="e">
        <f t="shared" ref="CZ80" si="271">AVERAGE(CZ7:CZ79)</f>
        <v>#DIV/0!</v>
      </c>
      <c r="DA80" s="70">
        <f t="shared" ref="DA80" si="272">SUM(DA7:DA79)</f>
        <v>0</v>
      </c>
      <c r="DB80" s="68" t="e">
        <f t="shared" ref="DB80" si="273">AVERAGE(DB7:DB79)</f>
        <v>#DIV/0!</v>
      </c>
      <c r="DC80" s="66">
        <f t="shared" ref="DC80" si="274">SUM(DC7:DC79)</f>
        <v>0</v>
      </c>
      <c r="DD80" s="69" t="e">
        <f t="shared" ref="DD80" si="275">AVERAGE(DD7:DD79)</f>
        <v>#DIV/0!</v>
      </c>
      <c r="DE80" s="70">
        <f t="shared" ref="DE80" si="276">SUM(DE7:DE79)</f>
        <v>0</v>
      </c>
      <c r="DF80" s="109" t="e">
        <f t="shared" ref="DF80" si="277">AVERAGE(DF7:DF79)</f>
        <v>#DIV/0!</v>
      </c>
      <c r="DG80" s="66">
        <f t="shared" ref="DG80" si="278">SUM(DG7:DG79)</f>
        <v>0</v>
      </c>
      <c r="DH80" s="69" t="e">
        <f t="shared" ref="DH80" si="279">AVERAGE(DH7:DH79)</f>
        <v>#DIV/0!</v>
      </c>
      <c r="DI80" s="70">
        <f t="shared" ref="DI80" si="280">SUM(DI7:DI79)</f>
        <v>0</v>
      </c>
      <c r="DJ80" s="68" t="e">
        <f t="shared" ref="DJ80" si="281">AVERAGE(DJ7:DJ79)</f>
        <v>#DIV/0!</v>
      </c>
      <c r="DK80" s="66">
        <f t="shared" ref="DK80" si="282">SUM(DK7:DK79)</f>
        <v>0</v>
      </c>
      <c r="DL80" s="69" t="e">
        <f t="shared" ref="DL80" si="283">AVERAGE(DL7:DL79)</f>
        <v>#DIV/0!</v>
      </c>
      <c r="DM80" s="70">
        <f t="shared" ref="DM80" si="284">SUM(DM7:DM79)</f>
        <v>0</v>
      </c>
      <c r="DN80" s="68" t="e">
        <f t="shared" ref="DN80" si="285">AVERAGE(DN7:DN79)</f>
        <v>#DIV/0!</v>
      </c>
      <c r="DO80" s="66">
        <f t="shared" ref="DO80" si="286">SUM(DO7:DO79)</f>
        <v>0</v>
      </c>
      <c r="DP80" s="69" t="e">
        <f t="shared" ref="DP80" si="287">AVERAGE(DP7:DP79)</f>
        <v>#DIV/0!</v>
      </c>
      <c r="DQ80" s="70">
        <f t="shared" ref="DQ80" si="288">SUM(DQ7:DQ79)</f>
        <v>0</v>
      </c>
      <c r="DR80" s="68" t="e">
        <f t="shared" ref="DR80" si="289">AVERAGE(DR7:DR79)</f>
        <v>#DIV/0!</v>
      </c>
      <c r="DS80" s="66">
        <f t="shared" ref="DS80" si="290">SUM(DS7:DS79)</f>
        <v>0</v>
      </c>
      <c r="DT80" s="69" t="e">
        <f t="shared" ref="DT80" si="291">AVERAGE(DT7:DT79)</f>
        <v>#DIV/0!</v>
      </c>
      <c r="DU80" s="70">
        <f t="shared" ref="DU80" si="292">SUM(DU7:DU79)</f>
        <v>0</v>
      </c>
      <c r="DV80" s="68" t="e">
        <f t="shared" ref="DV80" si="293">AVERAGE(DV7:DV79)</f>
        <v>#DIV/0!</v>
      </c>
      <c r="DW80" s="66">
        <f t="shared" ref="DW80" si="294">SUM(DW7:DW79)</f>
        <v>0</v>
      </c>
      <c r="DX80" s="69" t="e">
        <f t="shared" ref="DX80" si="295">AVERAGE(DX7:DX79)</f>
        <v>#DIV/0!</v>
      </c>
      <c r="DY80" s="70">
        <f t="shared" ref="DY80" si="296">SUM(DY7:DY79)</f>
        <v>0</v>
      </c>
      <c r="DZ80" s="68" t="e">
        <f t="shared" ref="DZ80" si="297">AVERAGE(DZ7:DZ79)</f>
        <v>#DIV/0!</v>
      </c>
      <c r="EA80" s="66">
        <f t="shared" ref="EA80" si="298">SUM(EA7:EA79)</f>
        <v>0</v>
      </c>
      <c r="EB80" s="69" t="e">
        <f t="shared" ref="EB80" si="299">AVERAGE(EB7:EB79)</f>
        <v>#DIV/0!</v>
      </c>
      <c r="EC80" s="70">
        <f t="shared" ref="EC80" si="300">SUM(EC7:EC79)</f>
        <v>0</v>
      </c>
      <c r="ED80" s="206">
        <f>SUM(ED7:ED79)</f>
        <v>0</v>
      </c>
      <c r="EE80" s="206">
        <f>SUM(EE7:EE79)</f>
        <v>0</v>
      </c>
      <c r="EF80" s="71"/>
      <c r="EG80" s="205"/>
    </row>
    <row r="81" spans="1:138" s="84" customFormat="1" x14ac:dyDescent="0.2">
      <c r="A81" s="73"/>
      <c r="B81" s="74"/>
      <c r="C81" s="75"/>
      <c r="D81" s="76"/>
      <c r="E81" s="77"/>
      <c r="F81" s="76"/>
      <c r="G81" s="76"/>
      <c r="H81" s="78"/>
      <c r="I81" s="79"/>
      <c r="J81" s="80"/>
      <c r="K81" s="81"/>
      <c r="L81" s="82"/>
      <c r="M81" s="83"/>
      <c r="N81" s="80"/>
      <c r="O81" s="81"/>
      <c r="P81" s="82"/>
      <c r="Q81" s="83"/>
      <c r="R81" s="80"/>
      <c r="S81" s="81"/>
      <c r="T81" s="82"/>
      <c r="U81" s="83"/>
      <c r="V81" s="80"/>
      <c r="W81" s="81"/>
      <c r="X81" s="82"/>
      <c r="Y81" s="83"/>
      <c r="Z81" s="80"/>
      <c r="AA81" s="81"/>
      <c r="AB81" s="82"/>
      <c r="AC81" s="83"/>
      <c r="AD81" s="80"/>
      <c r="AE81" s="81"/>
      <c r="AF81" s="82"/>
      <c r="AG81" s="83"/>
      <c r="AH81" s="80"/>
      <c r="AI81" s="81"/>
      <c r="AJ81" s="82"/>
      <c r="AK81" s="83"/>
      <c r="AL81" s="80"/>
      <c r="AM81" s="81"/>
      <c r="AN81" s="82"/>
      <c r="AO81" s="83"/>
      <c r="AP81" s="80"/>
      <c r="AQ81" s="81"/>
      <c r="AR81" s="82"/>
      <c r="AS81" s="83"/>
      <c r="AT81" s="80"/>
      <c r="AU81" s="81"/>
      <c r="AV81" s="82"/>
      <c r="AW81" s="83"/>
      <c r="AX81" s="80"/>
      <c r="AY81" s="81"/>
      <c r="AZ81" s="82"/>
      <c r="BA81" s="83"/>
      <c r="BB81" s="80"/>
      <c r="BC81" s="81"/>
      <c r="BD81" s="82"/>
      <c r="BE81" s="83"/>
      <c r="BF81" s="80"/>
      <c r="BG81" s="81"/>
      <c r="BH81" s="82"/>
      <c r="BI81" s="83"/>
      <c r="BJ81" s="80"/>
      <c r="BK81" s="81"/>
      <c r="BL81" s="82"/>
      <c r="BM81" s="83"/>
      <c r="BN81" s="80"/>
      <c r="BO81" s="81"/>
      <c r="BP81" s="82"/>
      <c r="BQ81" s="83"/>
      <c r="BR81" s="80"/>
      <c r="BS81" s="81"/>
      <c r="BT81" s="82"/>
      <c r="BU81" s="83"/>
      <c r="BV81" s="80"/>
      <c r="BW81" s="81"/>
      <c r="BX81" s="82"/>
      <c r="BY81" s="83"/>
      <c r="BZ81" s="80"/>
      <c r="CA81" s="81"/>
      <c r="CB81" s="82"/>
      <c r="CC81" s="83"/>
      <c r="CD81" s="80"/>
      <c r="CE81" s="81"/>
      <c r="CF81" s="82"/>
      <c r="CG81" s="83"/>
      <c r="CH81" s="80"/>
      <c r="CI81" s="81"/>
      <c r="CJ81" s="82"/>
      <c r="CK81" s="83"/>
      <c r="CL81" s="80"/>
      <c r="CM81" s="81"/>
      <c r="CN81" s="82"/>
      <c r="CO81" s="83"/>
      <c r="CP81" s="80"/>
      <c r="CQ81" s="81"/>
      <c r="CR81" s="82"/>
      <c r="CS81" s="83"/>
      <c r="CT81" s="80"/>
      <c r="CU81" s="81"/>
      <c r="CV81" s="82"/>
      <c r="CW81" s="83"/>
      <c r="CX81" s="80"/>
      <c r="CY81" s="81"/>
      <c r="CZ81" s="82"/>
      <c r="DA81" s="83"/>
      <c r="DB81" s="80"/>
      <c r="DC81" s="81"/>
      <c r="DD81" s="82"/>
      <c r="DE81" s="83"/>
      <c r="DF81" s="80"/>
      <c r="DG81" s="81"/>
      <c r="DH81" s="82"/>
      <c r="DI81" s="83"/>
      <c r="DJ81" s="80"/>
      <c r="DK81" s="81"/>
      <c r="DL81" s="82"/>
      <c r="DM81" s="83"/>
      <c r="DN81" s="80"/>
      <c r="DO81" s="81"/>
      <c r="DP81" s="82"/>
      <c r="DQ81" s="83"/>
      <c r="DR81" s="80"/>
      <c r="DS81" s="81"/>
      <c r="DT81" s="82"/>
      <c r="DU81" s="83"/>
      <c r="DV81" s="80"/>
      <c r="DW81" s="81"/>
      <c r="DX81" s="82"/>
      <c r="DY81" s="83"/>
      <c r="DZ81" s="80"/>
      <c r="EA81" s="81"/>
      <c r="EB81" s="82"/>
      <c r="EC81" s="83"/>
      <c r="ED81" s="76"/>
      <c r="EE81" s="76"/>
      <c r="EF81" s="76"/>
    </row>
    <row r="82" spans="1:138" s="84" customFormat="1" x14ac:dyDescent="0.2">
      <c r="B82" s="85"/>
      <c r="C82" s="86"/>
      <c r="D82" s="87"/>
      <c r="E82" s="88"/>
      <c r="F82" s="278" t="s">
        <v>120</v>
      </c>
      <c r="G82" s="278"/>
      <c r="H82" s="278"/>
      <c r="I82" s="89"/>
      <c r="J82" s="90"/>
      <c r="K82" s="91" t="e">
        <f>CostoPersonale[[#Totals],[
SALARIO ACCESSORIO E ALTRI ONERI COMPLESSIVI INDIVISI
(ATTENZIONE! l''importo verrà riproporzionato automaticamente dal file, nella riga 82 del foglio SINTESI SPESA PER FUNZIONI)
B
]]/'SINTESI SPESA FUNZIONI'!$E$80*'SINTESI SPESA FUNZIONI'!K80</f>
        <v>#DIV/0!</v>
      </c>
      <c r="L82" s="92"/>
      <c r="M82" s="93"/>
      <c r="N82" s="90"/>
      <c r="O82" s="91" t="e">
        <f>CostoPersonale[[#Totals],[
SALARIO ACCESSORIO E ALTRI ONERI COMPLESSIVI INDIVISI
(ATTENZIONE! l''importo verrà riproporzionato automaticamente dal file, nella riga 82 del foglio SINTESI SPESA PER FUNZIONI)
B
]]/'SINTESI SPESA FUNZIONI'!$E$80*'SINTESI SPESA FUNZIONI'!O80</f>
        <v>#DIV/0!</v>
      </c>
      <c r="P82" s="92"/>
      <c r="Q82" s="93"/>
      <c r="R82" s="90"/>
      <c r="S82" s="91" t="e">
        <f>CostoPersonale[[#Totals],[
SALARIO ACCESSORIO E ALTRI ONERI COMPLESSIVI INDIVISI
(ATTENZIONE! l''importo verrà riproporzionato automaticamente dal file, nella riga 82 del foglio SINTESI SPESA PER FUNZIONI)
B
]]/'SINTESI SPESA FUNZIONI'!$E$80*'SINTESI SPESA FUNZIONI'!S80</f>
        <v>#DIV/0!</v>
      </c>
      <c r="T82" s="92"/>
      <c r="U82" s="93"/>
      <c r="V82" s="90"/>
      <c r="W82" s="91" t="e">
        <f>CostoPersonale[[#Totals],[
SALARIO ACCESSORIO E ALTRI ONERI COMPLESSIVI INDIVISI
(ATTENZIONE! l''importo verrà riproporzionato automaticamente dal file, nella riga 82 del foglio SINTESI SPESA PER FUNZIONI)
B
]]/'SINTESI SPESA FUNZIONI'!$E$80*'SINTESI SPESA FUNZIONI'!W80</f>
        <v>#DIV/0!</v>
      </c>
      <c r="X82" s="92"/>
      <c r="Y82" s="93"/>
      <c r="Z82" s="90"/>
      <c r="AA82" s="91" t="e">
        <f>CostoPersonale[[#Totals],[
SALARIO ACCESSORIO E ALTRI ONERI COMPLESSIVI INDIVISI
(ATTENZIONE! l''importo verrà riproporzionato automaticamente dal file, nella riga 82 del foglio SINTESI SPESA PER FUNZIONI)
B
]]/'SINTESI SPESA FUNZIONI'!$E$80*'SINTESI SPESA FUNZIONI'!AA80</f>
        <v>#DIV/0!</v>
      </c>
      <c r="AB82" s="92"/>
      <c r="AC82" s="93"/>
      <c r="AD82" s="90"/>
      <c r="AE82" s="91" t="e">
        <f>CostoPersonale[[#Totals],[
SALARIO ACCESSORIO E ALTRI ONERI COMPLESSIVI INDIVISI
(ATTENZIONE! l''importo verrà riproporzionato automaticamente dal file, nella riga 82 del foglio SINTESI SPESA PER FUNZIONI)
B
]]/'SINTESI SPESA FUNZIONI'!$E$80*'SINTESI SPESA FUNZIONI'!AE80</f>
        <v>#DIV/0!</v>
      </c>
      <c r="AF82" s="92"/>
      <c r="AG82" s="93"/>
      <c r="AH82" s="90"/>
      <c r="AI82" s="91" t="e">
        <f>CostoPersonale[[#Totals],[
SALARIO ACCESSORIO E ALTRI ONERI COMPLESSIVI INDIVISI
(ATTENZIONE! l''importo verrà riproporzionato automaticamente dal file, nella riga 82 del foglio SINTESI SPESA PER FUNZIONI)
B
]]/'SINTESI SPESA FUNZIONI'!$E$80*'SINTESI SPESA FUNZIONI'!AI80</f>
        <v>#DIV/0!</v>
      </c>
      <c r="AJ82" s="92"/>
      <c r="AK82" s="93"/>
      <c r="AL82" s="90"/>
      <c r="AM82" s="91" t="e">
        <f>CostoPersonale[[#Totals],[
SALARIO ACCESSORIO E ALTRI ONERI COMPLESSIVI INDIVISI
(ATTENZIONE! l''importo verrà riproporzionato automaticamente dal file, nella riga 82 del foglio SINTESI SPESA PER FUNZIONI)
B
]]/'SINTESI SPESA FUNZIONI'!$E$80*'SINTESI SPESA FUNZIONI'!AM80</f>
        <v>#DIV/0!</v>
      </c>
      <c r="AN82" s="92"/>
      <c r="AO82" s="93"/>
      <c r="AP82" s="90"/>
      <c r="AQ82" s="91" t="e">
        <f>CostoPersonale[[#Totals],[
SALARIO ACCESSORIO E ALTRI ONERI COMPLESSIVI INDIVISI
(ATTENZIONE! l''importo verrà riproporzionato automaticamente dal file, nella riga 82 del foglio SINTESI SPESA PER FUNZIONI)
B
]]/'SINTESI SPESA FUNZIONI'!$E$80*'SINTESI SPESA FUNZIONI'!AQ80</f>
        <v>#DIV/0!</v>
      </c>
      <c r="AR82" s="92"/>
      <c r="AS82" s="93"/>
      <c r="AT82" s="90"/>
      <c r="AU82" s="91" t="e">
        <f>CostoPersonale[[#Totals],[
SALARIO ACCESSORIO E ALTRI ONERI COMPLESSIVI INDIVISI
(ATTENZIONE! l''importo verrà riproporzionato automaticamente dal file, nella riga 82 del foglio SINTESI SPESA PER FUNZIONI)
B
]]/'SINTESI SPESA FUNZIONI'!$E$80*'SINTESI SPESA FUNZIONI'!AU80</f>
        <v>#DIV/0!</v>
      </c>
      <c r="AV82" s="92"/>
      <c r="AW82" s="93"/>
      <c r="AX82" s="90"/>
      <c r="AY82" s="91" t="e">
        <f>CostoPersonale[[#Totals],[
SALARIO ACCESSORIO E ALTRI ONERI COMPLESSIVI INDIVISI
(ATTENZIONE! l''importo verrà riproporzionato automaticamente dal file, nella riga 82 del foglio SINTESI SPESA PER FUNZIONI)
B
]]/'SINTESI SPESA FUNZIONI'!$E$80*'SINTESI SPESA FUNZIONI'!AY80</f>
        <v>#DIV/0!</v>
      </c>
      <c r="AZ82" s="92"/>
      <c r="BA82" s="93"/>
      <c r="BB82" s="90"/>
      <c r="BC82" s="91" t="e">
        <f>CostoPersonale[[#Totals],[
SALARIO ACCESSORIO E ALTRI ONERI COMPLESSIVI INDIVISI
(ATTENZIONE! l''importo verrà riproporzionato automaticamente dal file, nella riga 82 del foglio SINTESI SPESA PER FUNZIONI)
B
]]/'SINTESI SPESA FUNZIONI'!$E$80*'SINTESI SPESA FUNZIONI'!BC80</f>
        <v>#DIV/0!</v>
      </c>
      <c r="BD82" s="92"/>
      <c r="BE82" s="93"/>
      <c r="BF82" s="90"/>
      <c r="BG82" s="91" t="e">
        <f>CostoPersonale[[#Totals],[
SALARIO ACCESSORIO E ALTRI ONERI COMPLESSIVI INDIVISI
(ATTENZIONE! l''importo verrà riproporzionato automaticamente dal file, nella riga 82 del foglio SINTESI SPESA PER FUNZIONI)
B
]]/'SINTESI SPESA FUNZIONI'!$E$80*'SINTESI SPESA FUNZIONI'!BG80</f>
        <v>#DIV/0!</v>
      </c>
      <c r="BH82" s="92"/>
      <c r="BI82" s="93"/>
      <c r="BJ82" s="90"/>
      <c r="BK82" s="91" t="e">
        <f>CostoPersonale[[#Totals],[
SALARIO ACCESSORIO E ALTRI ONERI COMPLESSIVI INDIVISI
(ATTENZIONE! l''importo verrà riproporzionato automaticamente dal file, nella riga 82 del foglio SINTESI SPESA PER FUNZIONI)
B
]]/'SINTESI SPESA FUNZIONI'!$E$80*'SINTESI SPESA FUNZIONI'!BK80</f>
        <v>#DIV/0!</v>
      </c>
      <c r="BL82" s="92"/>
      <c r="BM82" s="93"/>
      <c r="BN82" s="90"/>
      <c r="BO82" s="91" t="e">
        <f>CostoPersonale[[#Totals],[
SALARIO ACCESSORIO E ALTRI ONERI COMPLESSIVI INDIVISI
(ATTENZIONE! l''importo verrà riproporzionato automaticamente dal file, nella riga 82 del foglio SINTESI SPESA PER FUNZIONI)
B
]]/'SINTESI SPESA FUNZIONI'!$E$80*'SINTESI SPESA FUNZIONI'!BO80</f>
        <v>#DIV/0!</v>
      </c>
      <c r="BP82" s="92"/>
      <c r="BQ82" s="93"/>
      <c r="BR82" s="90"/>
      <c r="BS82" s="91" t="e">
        <f>CostoPersonale[[#Totals],[
SALARIO ACCESSORIO E ALTRI ONERI COMPLESSIVI INDIVISI
(ATTENZIONE! l''importo verrà riproporzionato automaticamente dal file, nella riga 82 del foglio SINTESI SPESA PER FUNZIONI)
B
]]/'SINTESI SPESA FUNZIONI'!$E$80*'SINTESI SPESA FUNZIONI'!BS80</f>
        <v>#DIV/0!</v>
      </c>
      <c r="BT82" s="92"/>
      <c r="BU82" s="93"/>
      <c r="BV82" s="90"/>
      <c r="BW82" s="91" t="e">
        <f>CostoPersonale[[#Totals],[
SALARIO ACCESSORIO E ALTRI ONERI COMPLESSIVI INDIVISI
(ATTENZIONE! l''importo verrà riproporzionato automaticamente dal file, nella riga 82 del foglio SINTESI SPESA PER FUNZIONI)
B
]]/'SINTESI SPESA FUNZIONI'!$E$80*'SINTESI SPESA FUNZIONI'!BW80</f>
        <v>#DIV/0!</v>
      </c>
      <c r="BX82" s="92"/>
      <c r="BY82" s="93"/>
      <c r="BZ82" s="90"/>
      <c r="CA82" s="91" t="e">
        <f>CostoPersonale[[#Totals],[
SALARIO ACCESSORIO E ALTRI ONERI COMPLESSIVI INDIVISI
(ATTENZIONE! l''importo verrà riproporzionato automaticamente dal file, nella riga 82 del foglio SINTESI SPESA PER FUNZIONI)
B
]]/'SINTESI SPESA FUNZIONI'!$E$80*'SINTESI SPESA FUNZIONI'!CA80</f>
        <v>#DIV/0!</v>
      </c>
      <c r="CB82" s="92"/>
      <c r="CC82" s="93"/>
      <c r="CD82" s="90"/>
      <c r="CE82" s="91" t="e">
        <f>CostoPersonale[[#Totals],[
SALARIO ACCESSORIO E ALTRI ONERI COMPLESSIVI INDIVISI
(ATTENZIONE! l''importo verrà riproporzionato automaticamente dal file, nella riga 82 del foglio SINTESI SPESA PER FUNZIONI)
B
]]/'SINTESI SPESA FUNZIONI'!$E$80*'SINTESI SPESA FUNZIONI'!CE80</f>
        <v>#DIV/0!</v>
      </c>
      <c r="CF82" s="92"/>
      <c r="CG82" s="93"/>
      <c r="CH82" s="90"/>
      <c r="CI82" s="91" t="e">
        <f>CostoPersonale[[#Totals],[
SALARIO ACCESSORIO E ALTRI ONERI COMPLESSIVI INDIVISI
(ATTENZIONE! l''importo verrà riproporzionato automaticamente dal file, nella riga 82 del foglio SINTESI SPESA PER FUNZIONI)
B
]]/'SINTESI SPESA FUNZIONI'!$E$80*'SINTESI SPESA FUNZIONI'!CI80</f>
        <v>#DIV/0!</v>
      </c>
      <c r="CJ82" s="92"/>
      <c r="CK82" s="93"/>
      <c r="CL82" s="90"/>
      <c r="CM82" s="91" t="e">
        <f>CostoPersonale[[#Totals],[
SALARIO ACCESSORIO E ALTRI ONERI COMPLESSIVI INDIVISI
(ATTENZIONE! l''importo verrà riproporzionato automaticamente dal file, nella riga 82 del foglio SINTESI SPESA PER FUNZIONI)
B
]]/'SINTESI SPESA FUNZIONI'!$E$80*'SINTESI SPESA FUNZIONI'!CM80</f>
        <v>#DIV/0!</v>
      </c>
      <c r="CN82" s="92"/>
      <c r="CO82" s="93"/>
      <c r="CP82" s="90"/>
      <c r="CQ82" s="91" t="e">
        <f>CostoPersonale[[#Totals],[
SALARIO ACCESSORIO E ALTRI ONERI COMPLESSIVI INDIVISI
(ATTENZIONE! l''importo verrà riproporzionato automaticamente dal file, nella riga 82 del foglio SINTESI SPESA PER FUNZIONI)
B
]]/'SINTESI SPESA FUNZIONI'!$E$80*'SINTESI SPESA FUNZIONI'!CQ80</f>
        <v>#DIV/0!</v>
      </c>
      <c r="CR82" s="92"/>
      <c r="CS82" s="93"/>
      <c r="CT82" s="90"/>
      <c r="CU82" s="91" t="e">
        <f>CostoPersonale[[#Totals],[
SALARIO ACCESSORIO E ALTRI ONERI COMPLESSIVI INDIVISI
(ATTENZIONE! l''importo verrà riproporzionato automaticamente dal file, nella riga 82 del foglio SINTESI SPESA PER FUNZIONI)
B
]]/'SINTESI SPESA FUNZIONI'!$E$80*'SINTESI SPESA FUNZIONI'!CU80</f>
        <v>#DIV/0!</v>
      </c>
      <c r="CV82" s="92"/>
      <c r="CW82" s="93"/>
      <c r="CX82" s="90"/>
      <c r="CY82" s="91" t="e">
        <f>CostoPersonale[[#Totals],[
SALARIO ACCESSORIO E ALTRI ONERI COMPLESSIVI INDIVISI
(ATTENZIONE! l''importo verrà riproporzionato automaticamente dal file, nella riga 82 del foglio SINTESI SPESA PER FUNZIONI)
B
]]/'SINTESI SPESA FUNZIONI'!$E$80*'SINTESI SPESA FUNZIONI'!CY80</f>
        <v>#DIV/0!</v>
      </c>
      <c r="CZ82" s="92"/>
      <c r="DA82" s="93"/>
      <c r="DB82" s="90"/>
      <c r="DC82" s="91" t="e">
        <f>CostoPersonale[[#Totals],[
SALARIO ACCESSORIO E ALTRI ONERI COMPLESSIVI INDIVISI
(ATTENZIONE! l''importo verrà riproporzionato automaticamente dal file, nella riga 82 del foglio SINTESI SPESA PER FUNZIONI)
B
]]/'SINTESI SPESA FUNZIONI'!$E$80*'SINTESI SPESA FUNZIONI'!DC80</f>
        <v>#DIV/0!</v>
      </c>
      <c r="DD82" s="92"/>
      <c r="DE82" s="93"/>
      <c r="DF82" s="90"/>
      <c r="DG82" s="91" t="e">
        <f>CostoPersonale[[#Totals],[
SALARIO ACCESSORIO E ALTRI ONERI COMPLESSIVI INDIVISI
(ATTENZIONE! l''importo verrà riproporzionato automaticamente dal file, nella riga 82 del foglio SINTESI SPESA PER FUNZIONI)
B
]]/'SINTESI SPESA FUNZIONI'!$E$80*'SINTESI SPESA FUNZIONI'!DG80</f>
        <v>#DIV/0!</v>
      </c>
      <c r="DH82" s="92"/>
      <c r="DI82" s="93"/>
      <c r="DJ82" s="90"/>
      <c r="DK82" s="91" t="e">
        <f>CostoPersonale[[#Totals],[
SALARIO ACCESSORIO E ALTRI ONERI COMPLESSIVI INDIVISI
(ATTENZIONE! l''importo verrà riproporzionato automaticamente dal file, nella riga 82 del foglio SINTESI SPESA PER FUNZIONI)
B
]]/'SINTESI SPESA FUNZIONI'!$E$80*'SINTESI SPESA FUNZIONI'!DK80</f>
        <v>#DIV/0!</v>
      </c>
      <c r="DL82" s="92"/>
      <c r="DM82" s="93"/>
      <c r="DN82" s="90"/>
      <c r="DO82" s="91" t="e">
        <f>CostoPersonale[[#Totals],[
SALARIO ACCESSORIO E ALTRI ONERI COMPLESSIVI INDIVISI
(ATTENZIONE! l''importo verrà riproporzionato automaticamente dal file, nella riga 82 del foglio SINTESI SPESA PER FUNZIONI)
B
]]/'SINTESI SPESA FUNZIONI'!$E$80*'SINTESI SPESA FUNZIONI'!DO80</f>
        <v>#DIV/0!</v>
      </c>
      <c r="DP82" s="92"/>
      <c r="DQ82" s="93"/>
      <c r="DR82" s="90"/>
      <c r="DS82" s="91" t="e">
        <f>CostoPersonale[[#Totals],[
SALARIO ACCESSORIO E ALTRI ONERI COMPLESSIVI INDIVISI
(ATTENZIONE! l''importo verrà riproporzionato automaticamente dal file, nella riga 82 del foglio SINTESI SPESA PER FUNZIONI)
B
]]/'SINTESI SPESA FUNZIONI'!$E$80*'SINTESI SPESA FUNZIONI'!DS80</f>
        <v>#DIV/0!</v>
      </c>
      <c r="DT82" s="92"/>
      <c r="DU82" s="93"/>
      <c r="DV82" s="90"/>
      <c r="DW82" s="91" t="e">
        <f>CostoPersonale[[#Totals],[
SALARIO ACCESSORIO E ALTRI ONERI COMPLESSIVI INDIVISI
(ATTENZIONE! l''importo verrà riproporzionato automaticamente dal file, nella riga 82 del foglio SINTESI SPESA PER FUNZIONI)
B
]]/'SINTESI SPESA FUNZIONI'!$E$80*'SINTESI SPESA FUNZIONI'!DW80</f>
        <v>#DIV/0!</v>
      </c>
      <c r="DX82" s="92"/>
      <c r="DY82" s="93"/>
      <c r="DZ82" s="90"/>
      <c r="EA82" s="91" t="e">
        <f>CostoPersonale[[#Totals],[
SALARIO ACCESSORIO E ALTRI ONERI COMPLESSIVI INDIVISI
(ATTENZIONE! l''importo verrà riproporzionato automaticamente dal file, nella riga 82 del foglio SINTESI SPESA PER FUNZIONI)
B
]]/'SINTESI SPESA FUNZIONI'!$E$80*'SINTESI SPESA FUNZIONI'!EA80</f>
        <v>#DIV/0!</v>
      </c>
      <c r="EB82" s="92"/>
      <c r="EC82" s="93"/>
      <c r="ED82" s="76"/>
      <c r="EE82" s="202" t="s">
        <v>121</v>
      </c>
      <c r="EF82" s="202"/>
      <c r="EG82" s="94" t="e">
        <f>SUM(K82:EC82)</f>
        <v>#DIV/0!</v>
      </c>
      <c r="EH82" s="84" t="e">
        <f>IF(EG82=CostoPersonale[[#Totals],[
SALARIO ACCESSORIO E ALTRI ONERI COMPLESSIVI INDIVISI
(ATTENZIONE! l''importo verrà riproporzionato automaticamente dal file, nella riga 82 del foglio SINTESI SPESA PER FUNZIONI)
B
]],"OK","controllo quadratura")</f>
        <v>#DIV/0!</v>
      </c>
    </row>
    <row r="83" spans="1:138" s="104" customFormat="1" ht="12.75" x14ac:dyDescent="0.2">
      <c r="A83" s="95"/>
      <c r="B83" s="95"/>
      <c r="C83" s="96"/>
      <c r="D83" s="97"/>
      <c r="E83" s="98"/>
      <c r="F83" s="281" t="s">
        <v>122</v>
      </c>
      <c r="G83" s="281"/>
      <c r="H83" s="282"/>
      <c r="I83" s="99"/>
      <c r="J83" s="100"/>
      <c r="K83" s="101" t="e">
        <f>K80+K82</f>
        <v>#DIV/0!</v>
      </c>
      <c r="L83" s="102"/>
      <c r="M83" s="103">
        <f>M80+M82</f>
        <v>0</v>
      </c>
      <c r="N83" s="100"/>
      <c r="O83" s="101" t="e">
        <f t="shared" ref="O83" si="301">O80+O82</f>
        <v>#DIV/0!</v>
      </c>
      <c r="P83" s="102"/>
      <c r="Q83" s="103">
        <f t="shared" ref="Q83" si="302">Q80+Q82</f>
        <v>0</v>
      </c>
      <c r="R83" s="100"/>
      <c r="S83" s="101" t="e">
        <f t="shared" ref="S83" si="303">S80+S82</f>
        <v>#DIV/0!</v>
      </c>
      <c r="T83" s="102"/>
      <c r="U83" s="103">
        <f t="shared" ref="U83" si="304">U80+U82</f>
        <v>0</v>
      </c>
      <c r="V83" s="100"/>
      <c r="W83" s="101" t="e">
        <f t="shared" ref="W83" si="305">W80+W82</f>
        <v>#DIV/0!</v>
      </c>
      <c r="X83" s="102"/>
      <c r="Y83" s="103">
        <f t="shared" ref="Y83" si="306">Y80+Y82</f>
        <v>0</v>
      </c>
      <c r="Z83" s="100"/>
      <c r="AA83" s="101" t="e">
        <f t="shared" ref="AA83" si="307">AA80+AA82</f>
        <v>#DIV/0!</v>
      </c>
      <c r="AB83" s="102"/>
      <c r="AC83" s="103">
        <f t="shared" ref="AC83" si="308">AC80+AC82</f>
        <v>0</v>
      </c>
      <c r="AD83" s="100"/>
      <c r="AE83" s="101" t="e">
        <f t="shared" ref="AE83" si="309">AE80+AE82</f>
        <v>#DIV/0!</v>
      </c>
      <c r="AF83" s="102"/>
      <c r="AG83" s="103">
        <f t="shared" ref="AG83" si="310">AG80+AG82</f>
        <v>0</v>
      </c>
      <c r="AH83" s="100"/>
      <c r="AI83" s="101" t="e">
        <f t="shared" ref="AI83" si="311">AI80+AI82</f>
        <v>#DIV/0!</v>
      </c>
      <c r="AJ83" s="102"/>
      <c r="AK83" s="103">
        <f t="shared" ref="AK83" si="312">AK80+AK82</f>
        <v>0</v>
      </c>
      <c r="AL83" s="100"/>
      <c r="AM83" s="101" t="e">
        <f t="shared" ref="AM83" si="313">AM80+AM82</f>
        <v>#DIV/0!</v>
      </c>
      <c r="AN83" s="102"/>
      <c r="AO83" s="103">
        <f t="shared" ref="AO83" si="314">AO80+AO82</f>
        <v>0</v>
      </c>
      <c r="AP83" s="100"/>
      <c r="AQ83" s="101" t="e">
        <f t="shared" ref="AQ83" si="315">AQ80+AQ82</f>
        <v>#DIV/0!</v>
      </c>
      <c r="AR83" s="102"/>
      <c r="AS83" s="103">
        <f t="shared" ref="AS83" si="316">AS80+AS82</f>
        <v>0</v>
      </c>
      <c r="AT83" s="100"/>
      <c r="AU83" s="101" t="e">
        <f t="shared" ref="AU83" si="317">AU80+AU82</f>
        <v>#DIV/0!</v>
      </c>
      <c r="AV83" s="102"/>
      <c r="AW83" s="103">
        <f t="shared" ref="AW83" si="318">AW80+AW82</f>
        <v>0</v>
      </c>
      <c r="AX83" s="100"/>
      <c r="AY83" s="101" t="e">
        <f t="shared" ref="AY83" si="319">AY80+AY82</f>
        <v>#DIV/0!</v>
      </c>
      <c r="AZ83" s="102"/>
      <c r="BA83" s="103">
        <f t="shared" ref="BA83" si="320">BA80+BA82</f>
        <v>0</v>
      </c>
      <c r="BB83" s="100"/>
      <c r="BC83" s="101" t="e">
        <f t="shared" ref="BC83" si="321">BC80+BC82</f>
        <v>#DIV/0!</v>
      </c>
      <c r="BD83" s="102"/>
      <c r="BE83" s="103">
        <f t="shared" ref="BE83" si="322">BE80+BE82</f>
        <v>0</v>
      </c>
      <c r="BF83" s="100"/>
      <c r="BG83" s="101" t="e">
        <f t="shared" ref="BG83" si="323">BG80+BG82</f>
        <v>#DIV/0!</v>
      </c>
      <c r="BH83" s="102"/>
      <c r="BI83" s="103">
        <f t="shared" ref="BI83" si="324">BI80+BI82</f>
        <v>0</v>
      </c>
      <c r="BJ83" s="100"/>
      <c r="BK83" s="101" t="e">
        <f t="shared" ref="BK83" si="325">BK80+BK82</f>
        <v>#DIV/0!</v>
      </c>
      <c r="BL83" s="102"/>
      <c r="BM83" s="103">
        <f t="shared" ref="BM83" si="326">BM80+BM82</f>
        <v>0</v>
      </c>
      <c r="BN83" s="100"/>
      <c r="BO83" s="101" t="e">
        <f t="shared" ref="BO83" si="327">BO80+BO82</f>
        <v>#DIV/0!</v>
      </c>
      <c r="BP83" s="102"/>
      <c r="BQ83" s="103">
        <f t="shared" ref="BQ83" si="328">BQ80+BQ82</f>
        <v>0</v>
      </c>
      <c r="BR83" s="100"/>
      <c r="BS83" s="101" t="e">
        <f t="shared" ref="BS83" si="329">BS80+BS82</f>
        <v>#DIV/0!</v>
      </c>
      <c r="BT83" s="102"/>
      <c r="BU83" s="103">
        <f t="shared" ref="BU83" si="330">BU80+BU82</f>
        <v>0</v>
      </c>
      <c r="BV83" s="100"/>
      <c r="BW83" s="101" t="e">
        <f t="shared" ref="BW83" si="331">BW80+BW82</f>
        <v>#DIV/0!</v>
      </c>
      <c r="BX83" s="102"/>
      <c r="BY83" s="103">
        <f t="shared" ref="BY83" si="332">BY80+BY82</f>
        <v>0</v>
      </c>
      <c r="BZ83" s="100"/>
      <c r="CA83" s="101" t="e">
        <f t="shared" ref="CA83" si="333">CA80+CA82</f>
        <v>#DIV/0!</v>
      </c>
      <c r="CB83" s="102"/>
      <c r="CC83" s="103">
        <f t="shared" ref="CC83" si="334">CC80+CC82</f>
        <v>0</v>
      </c>
      <c r="CD83" s="100"/>
      <c r="CE83" s="101" t="e">
        <f t="shared" ref="CE83" si="335">CE80+CE82</f>
        <v>#DIV/0!</v>
      </c>
      <c r="CF83" s="102"/>
      <c r="CG83" s="103">
        <f t="shared" ref="CG83" si="336">CG80+CG82</f>
        <v>0</v>
      </c>
      <c r="CH83" s="100"/>
      <c r="CI83" s="101" t="e">
        <f t="shared" ref="CI83" si="337">CI80+CI82</f>
        <v>#DIV/0!</v>
      </c>
      <c r="CJ83" s="102"/>
      <c r="CK83" s="103">
        <f t="shared" ref="CK83" si="338">CK80+CK82</f>
        <v>0</v>
      </c>
      <c r="CL83" s="100"/>
      <c r="CM83" s="101" t="e">
        <f t="shared" ref="CM83" si="339">CM80+CM82</f>
        <v>#DIV/0!</v>
      </c>
      <c r="CN83" s="102"/>
      <c r="CO83" s="103">
        <f t="shared" ref="CO83" si="340">CO80+CO82</f>
        <v>0</v>
      </c>
      <c r="CP83" s="100"/>
      <c r="CQ83" s="101" t="e">
        <f t="shared" ref="CQ83" si="341">CQ80+CQ82</f>
        <v>#DIV/0!</v>
      </c>
      <c r="CR83" s="102"/>
      <c r="CS83" s="103">
        <f t="shared" ref="CS83" si="342">CS80+CS82</f>
        <v>0</v>
      </c>
      <c r="CT83" s="100"/>
      <c r="CU83" s="101" t="e">
        <f t="shared" ref="CU83" si="343">CU80+CU82</f>
        <v>#DIV/0!</v>
      </c>
      <c r="CV83" s="102"/>
      <c r="CW83" s="103">
        <f t="shared" ref="CW83" si="344">CW80+CW82</f>
        <v>0</v>
      </c>
      <c r="CX83" s="100"/>
      <c r="CY83" s="101" t="e">
        <f t="shared" ref="CY83" si="345">CY80+CY82</f>
        <v>#DIV/0!</v>
      </c>
      <c r="CZ83" s="102"/>
      <c r="DA83" s="103">
        <f t="shared" ref="DA83" si="346">DA80+DA82</f>
        <v>0</v>
      </c>
      <c r="DB83" s="100"/>
      <c r="DC83" s="101" t="e">
        <f t="shared" ref="DC83" si="347">DC80+DC82</f>
        <v>#DIV/0!</v>
      </c>
      <c r="DD83" s="102"/>
      <c r="DE83" s="103">
        <f t="shared" ref="DE83" si="348">DE80+DE82</f>
        <v>0</v>
      </c>
      <c r="DF83" s="100"/>
      <c r="DG83" s="101" t="e">
        <f t="shared" ref="DG83" si="349">DG80+DG82</f>
        <v>#DIV/0!</v>
      </c>
      <c r="DH83" s="102"/>
      <c r="DI83" s="103">
        <f t="shared" ref="DI83" si="350">DI80+DI82</f>
        <v>0</v>
      </c>
      <c r="DJ83" s="100"/>
      <c r="DK83" s="101" t="e">
        <f t="shared" ref="DK83" si="351">DK80+DK82</f>
        <v>#DIV/0!</v>
      </c>
      <c r="DL83" s="102"/>
      <c r="DM83" s="103">
        <f t="shared" ref="DM83" si="352">DM80+DM82</f>
        <v>0</v>
      </c>
      <c r="DN83" s="100"/>
      <c r="DO83" s="101" t="e">
        <f t="shared" ref="DO83" si="353">DO80+DO82</f>
        <v>#DIV/0!</v>
      </c>
      <c r="DP83" s="102"/>
      <c r="DQ83" s="103">
        <f t="shared" ref="DQ83" si="354">DQ80+DQ82</f>
        <v>0</v>
      </c>
      <c r="DR83" s="100"/>
      <c r="DS83" s="101" t="e">
        <f t="shared" ref="DS83" si="355">DS80+DS82</f>
        <v>#DIV/0!</v>
      </c>
      <c r="DT83" s="102"/>
      <c r="DU83" s="103">
        <f t="shared" ref="DU83" si="356">DU80+DU82</f>
        <v>0</v>
      </c>
      <c r="DV83" s="100"/>
      <c r="DW83" s="101" t="e">
        <f t="shared" ref="DW83" si="357">DW80+DW82</f>
        <v>#DIV/0!</v>
      </c>
      <c r="DX83" s="102"/>
      <c r="DY83" s="103">
        <f t="shared" ref="DY83" si="358">DY80+DY82</f>
        <v>0</v>
      </c>
      <c r="DZ83" s="100"/>
      <c r="EA83" s="101" t="e">
        <f t="shared" ref="EA83" si="359">EA80+EA82</f>
        <v>#DIV/0!</v>
      </c>
      <c r="EB83" s="102"/>
      <c r="EC83" s="103">
        <f t="shared" ref="EC83" si="360">EC80+EC82</f>
        <v>0</v>
      </c>
      <c r="ED83" s="97"/>
      <c r="EE83" s="202" t="s">
        <v>121</v>
      </c>
      <c r="EF83" s="202"/>
      <c r="EG83" s="94" t="e">
        <f>SUM(K83:EC83)</f>
        <v>#DIV/0!</v>
      </c>
      <c r="EH83" s="84" t="e">
        <f>IF(EG83=E80+H80+CostoPersonale[[#Totals],[
SALARIO ACCESSORIO E ALTRI ONERI COMPLESSIVI INDIVISI
(ATTENZIONE! l''importo verrà riproporzionato automaticamente dal file, nella riga 82 del foglio SINTESI SPESA PER FUNZIONI)
B
]],"OK","controllo quadratura")</f>
        <v>#DIV/0!</v>
      </c>
    </row>
    <row r="84" spans="1:138" ht="12.75" thickBot="1" x14ac:dyDescent="0.25">
      <c r="F84" s="108"/>
      <c r="G84" s="108"/>
      <c r="J84" s="271" t="s">
        <v>123</v>
      </c>
      <c r="K84" s="239"/>
      <c r="L84" s="239"/>
      <c r="M84" s="240"/>
      <c r="N84" s="238" t="s">
        <v>124</v>
      </c>
      <c r="O84" s="239"/>
      <c r="P84" s="239"/>
      <c r="Q84" s="240"/>
      <c r="R84" s="238" t="s">
        <v>125</v>
      </c>
      <c r="S84" s="239"/>
      <c r="T84" s="239"/>
      <c r="U84" s="240"/>
      <c r="V84" s="238" t="s">
        <v>126</v>
      </c>
      <c r="W84" s="239"/>
      <c r="X84" s="239"/>
      <c r="Y84" s="240"/>
      <c r="Z84" s="238" t="s">
        <v>127</v>
      </c>
      <c r="AA84" s="239"/>
      <c r="AB84" s="239"/>
      <c r="AC84" s="240"/>
      <c r="AD84" s="238" t="s">
        <v>128</v>
      </c>
      <c r="AE84" s="239"/>
      <c r="AF84" s="239"/>
      <c r="AG84" s="240"/>
      <c r="AH84" s="238" t="s">
        <v>129</v>
      </c>
      <c r="AI84" s="239"/>
      <c r="AJ84" s="239"/>
      <c r="AK84" s="240"/>
      <c r="AL84" s="238" t="s">
        <v>130</v>
      </c>
      <c r="AM84" s="239"/>
      <c r="AN84" s="239"/>
      <c r="AO84" s="240"/>
      <c r="AP84" s="238" t="s">
        <v>131</v>
      </c>
      <c r="AQ84" s="239"/>
      <c r="AR84" s="239"/>
      <c r="AS84" s="240"/>
      <c r="AT84" s="238" t="s">
        <v>132</v>
      </c>
      <c r="AU84" s="239"/>
      <c r="AV84" s="239"/>
      <c r="AW84" s="240"/>
      <c r="AX84" s="238" t="s">
        <v>133</v>
      </c>
      <c r="AY84" s="239"/>
      <c r="AZ84" s="239"/>
      <c r="BA84" s="240"/>
      <c r="BB84" s="238" t="s">
        <v>134</v>
      </c>
      <c r="BC84" s="239"/>
      <c r="BD84" s="239"/>
      <c r="BE84" s="240"/>
      <c r="BF84" s="238" t="s">
        <v>135</v>
      </c>
      <c r="BG84" s="239"/>
      <c r="BH84" s="239"/>
      <c r="BI84" s="240"/>
      <c r="BJ84" s="247"/>
      <c r="BK84" s="248"/>
      <c r="BL84" s="248"/>
      <c r="BM84" s="249"/>
      <c r="BN84" s="247"/>
      <c r="BO84" s="248"/>
      <c r="BP84" s="248"/>
      <c r="BQ84" s="249"/>
      <c r="BR84" s="247"/>
      <c r="BS84" s="248"/>
      <c r="BT84" s="248"/>
      <c r="BU84" s="249"/>
      <c r="BV84" s="247"/>
      <c r="BW84" s="248"/>
      <c r="BX84" s="248"/>
      <c r="BY84" s="249"/>
      <c r="BZ84" s="247"/>
      <c r="CA84" s="248"/>
      <c r="CB84" s="248"/>
      <c r="CC84" s="249"/>
      <c r="CD84" s="250"/>
      <c r="CE84" s="251"/>
      <c r="CF84" s="251"/>
      <c r="CG84" s="252"/>
      <c r="CH84" s="250"/>
      <c r="CI84" s="251"/>
      <c r="CJ84" s="251"/>
      <c r="CK84" s="252"/>
      <c r="CL84" s="250"/>
      <c r="CM84" s="251"/>
      <c r="CN84" s="251"/>
      <c r="CO84" s="252"/>
      <c r="CP84" s="250"/>
      <c r="CQ84" s="251"/>
      <c r="CR84" s="251"/>
      <c r="CS84" s="252"/>
      <c r="CT84" s="250"/>
      <c r="CU84" s="251"/>
      <c r="CV84" s="251"/>
      <c r="CW84" s="252"/>
      <c r="CX84" s="250"/>
      <c r="CY84" s="251"/>
      <c r="CZ84" s="251"/>
      <c r="DA84" s="252"/>
      <c r="DB84" s="250"/>
      <c r="DC84" s="251"/>
      <c r="DD84" s="251"/>
      <c r="DE84" s="252"/>
      <c r="DF84" s="250"/>
      <c r="DG84" s="251"/>
      <c r="DH84" s="251"/>
      <c r="DI84" s="252"/>
      <c r="DJ84" s="250"/>
      <c r="DK84" s="251"/>
      <c r="DL84" s="251"/>
      <c r="DM84" s="252"/>
      <c r="DN84" s="250"/>
      <c r="DO84" s="251"/>
      <c r="DP84" s="251"/>
      <c r="DQ84" s="252"/>
      <c r="DR84" s="250"/>
      <c r="DS84" s="251"/>
      <c r="DT84" s="251"/>
      <c r="DU84" s="252"/>
      <c r="DV84" s="250"/>
      <c r="DW84" s="251"/>
      <c r="DX84" s="251"/>
      <c r="DY84" s="252"/>
      <c r="DZ84" s="272" t="s">
        <v>136</v>
      </c>
      <c r="EA84" s="273"/>
      <c r="EB84" s="273"/>
      <c r="EC84" s="274"/>
    </row>
    <row r="85" spans="1:138" x14ac:dyDescent="0.2">
      <c r="F85" s="108"/>
      <c r="G85" s="108"/>
    </row>
    <row r="86" spans="1:138" ht="12.75" thickBot="1" x14ac:dyDescent="0.25">
      <c r="F86" s="108"/>
      <c r="G86" s="108"/>
    </row>
    <row r="87" spans="1:138" s="112" customFormat="1" ht="12.75" thickBot="1" x14ac:dyDescent="0.25">
      <c r="A87" s="151"/>
      <c r="B87" s="151"/>
      <c r="C87" s="210" t="s">
        <v>137</v>
      </c>
      <c r="D87" s="211"/>
      <c r="E87" s="213" t="e">
        <f>+E80+EG82+CostoPersonale[[#Totals],[
Entrate da rimborso personale in comando e/o altri rimborsi spese personale
D ]]-CostoPersonale[[#Totals],[REDDITI DA LAVORO DIPENDENTE E ONERI
dato BDAP
(oneri diretti + oneri riflessi + irap + rimborso personale in comando)
A]]</f>
        <v>#DIV/0!</v>
      </c>
      <c r="F87" s="211"/>
      <c r="G87" s="211">
        <f>+G80-'Altre poste'!K78</f>
        <v>0</v>
      </c>
      <c r="H87" s="211">
        <f>D80-(H80-'Altre poste'!K78+CostoPersonale[[#Totals],[REDDITI DA LAVORO DIPENDENTE E ONERI
dato BDAP
(oneri diretti + oneri riflessi + irap + rimborso personale in comando)
A]])</f>
        <v>0</v>
      </c>
      <c r="I87" s="22"/>
      <c r="J87" s="209"/>
      <c r="K87" s="107"/>
      <c r="L87" s="209"/>
      <c r="M87" s="107"/>
      <c r="N87" s="209"/>
      <c r="O87" s="107"/>
      <c r="P87" s="209"/>
      <c r="Q87" s="107"/>
      <c r="R87" s="209"/>
      <c r="S87" s="107"/>
      <c r="T87" s="209"/>
      <c r="U87" s="107"/>
      <c r="V87" s="209"/>
      <c r="W87" s="107"/>
      <c r="X87" s="209"/>
      <c r="Y87" s="107"/>
      <c r="Z87" s="209"/>
      <c r="AA87" s="107"/>
      <c r="AB87" s="209"/>
      <c r="AC87" s="107"/>
      <c r="AD87" s="209"/>
      <c r="AE87" s="107"/>
      <c r="AF87" s="209"/>
      <c r="AG87" s="107"/>
      <c r="AH87" s="209"/>
      <c r="AI87" s="107"/>
      <c r="AJ87" s="209"/>
      <c r="AK87" s="107"/>
      <c r="AL87" s="209"/>
      <c r="AM87" s="107"/>
      <c r="AN87" s="209"/>
      <c r="AO87" s="107"/>
      <c r="AP87" s="209"/>
      <c r="AQ87" s="107"/>
      <c r="AR87" s="209"/>
      <c r="AS87" s="107"/>
      <c r="AT87" s="209"/>
      <c r="AU87" s="107"/>
      <c r="AV87" s="209"/>
      <c r="AW87" s="107"/>
      <c r="AX87" s="209"/>
      <c r="AY87" s="107"/>
      <c r="AZ87" s="209"/>
      <c r="BA87" s="107"/>
      <c r="BB87" s="209"/>
      <c r="BC87" s="107"/>
      <c r="BD87" s="209"/>
      <c r="BE87" s="107"/>
      <c r="BF87" s="209"/>
      <c r="BG87" s="107"/>
      <c r="BH87" s="209"/>
      <c r="BI87" s="107"/>
      <c r="BJ87" s="209"/>
      <c r="BK87" s="107"/>
      <c r="BL87" s="209"/>
      <c r="BM87" s="107"/>
      <c r="BN87" s="209"/>
      <c r="BO87" s="107"/>
      <c r="BP87" s="209"/>
      <c r="BQ87" s="107"/>
      <c r="BR87" s="209"/>
      <c r="BS87" s="107"/>
      <c r="BT87" s="209"/>
      <c r="BU87" s="107"/>
      <c r="BV87" s="209"/>
      <c r="BW87" s="107"/>
      <c r="BX87" s="209"/>
      <c r="BY87" s="107"/>
      <c r="BZ87" s="209"/>
      <c r="CA87" s="107"/>
      <c r="CB87" s="209"/>
      <c r="CC87" s="107"/>
      <c r="CD87" s="209"/>
      <c r="CE87" s="107"/>
      <c r="CF87" s="209"/>
      <c r="CG87" s="107"/>
      <c r="CH87" s="209"/>
      <c r="CI87" s="107"/>
      <c r="CJ87" s="209"/>
      <c r="CK87" s="107"/>
      <c r="CL87" s="209"/>
      <c r="CM87" s="107"/>
      <c r="CN87" s="209"/>
      <c r="CO87" s="107"/>
      <c r="CP87" s="209"/>
      <c r="CQ87" s="107"/>
      <c r="CR87" s="209"/>
      <c r="CS87" s="107"/>
      <c r="CT87" s="209"/>
      <c r="CU87" s="107"/>
      <c r="CV87" s="209"/>
      <c r="CW87" s="107"/>
      <c r="CX87" s="209"/>
      <c r="CY87" s="107"/>
      <c r="CZ87" s="209"/>
      <c r="DA87" s="107"/>
      <c r="DB87" s="209"/>
      <c r="DC87" s="107"/>
      <c r="DD87" s="209"/>
      <c r="DE87" s="107"/>
      <c r="DF87" s="209"/>
      <c r="DG87" s="107"/>
      <c r="DH87" s="209"/>
      <c r="DI87" s="107"/>
      <c r="DJ87" s="209"/>
      <c r="DK87" s="107"/>
      <c r="DL87" s="209"/>
      <c r="DM87" s="107"/>
      <c r="DN87" s="209"/>
      <c r="DO87" s="107"/>
      <c r="DP87" s="209"/>
      <c r="DQ87" s="107"/>
      <c r="DR87" s="209"/>
      <c r="DS87" s="107"/>
      <c r="DT87" s="209"/>
      <c r="DU87" s="107"/>
      <c r="DV87" s="209"/>
      <c r="DW87" s="107"/>
      <c r="DX87" s="209"/>
      <c r="DY87" s="107"/>
      <c r="DZ87" s="209"/>
      <c r="EA87" s="107"/>
      <c r="EB87" s="209"/>
      <c r="EC87" s="107"/>
      <c r="ED87" s="77"/>
      <c r="EE87" s="107"/>
      <c r="EF87" s="107"/>
      <c r="EG87" s="197"/>
    </row>
    <row r="88" spans="1:138" x14ac:dyDescent="0.2">
      <c r="E88" s="212"/>
    </row>
  </sheetData>
  <sheetProtection formatCells="0" formatColumns="0" formatRows="0" insertColumns="0" insertRows="0" insertHyperlinks="0" selectLockedCells="1" pivotTables="0"/>
  <mergeCells count="129">
    <mergeCell ref="BB5:BE5"/>
    <mergeCell ref="BF5:B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AX5:BA5"/>
    <mergeCell ref="DV4:DY4"/>
    <mergeCell ref="DV5:DW5"/>
    <mergeCell ref="DX5:DY5"/>
    <mergeCell ref="DV84:DY84"/>
    <mergeCell ref="DN4:DQ4"/>
    <mergeCell ref="DN5:DO5"/>
    <mergeCell ref="DP5:DQ5"/>
    <mergeCell ref="A4:A5"/>
    <mergeCell ref="B4:B5"/>
    <mergeCell ref="C4:C5"/>
    <mergeCell ref="D4:D5"/>
    <mergeCell ref="E4:E5"/>
    <mergeCell ref="F4:F5"/>
    <mergeCell ref="G4:G5"/>
    <mergeCell ref="H4:H5"/>
    <mergeCell ref="I4:I6"/>
    <mergeCell ref="DJ4:DM4"/>
    <mergeCell ref="DJ5:DK5"/>
    <mergeCell ref="DL5:DM5"/>
    <mergeCell ref="DJ84:DM84"/>
    <mergeCell ref="DB4:DE4"/>
    <mergeCell ref="DB5:DC5"/>
    <mergeCell ref="DD5:DE5"/>
    <mergeCell ref="DN84:DQ84"/>
    <mergeCell ref="CT84:CW84"/>
    <mergeCell ref="BR84:BU84"/>
    <mergeCell ref="DR4:DU4"/>
    <mergeCell ref="DR5:DS5"/>
    <mergeCell ref="DT5:DU5"/>
    <mergeCell ref="DR84:DU84"/>
    <mergeCell ref="CX4:DA4"/>
    <mergeCell ref="CX5:CY5"/>
    <mergeCell ref="CZ5:DA5"/>
    <mergeCell ref="CX84:DA84"/>
    <mergeCell ref="CP4:CS4"/>
    <mergeCell ref="CP5:CQ5"/>
    <mergeCell ref="CR5:CS5"/>
    <mergeCell ref="DB84:DE84"/>
    <mergeCell ref="DF4:DI4"/>
    <mergeCell ref="DF5:DG5"/>
    <mergeCell ref="DH5:DI5"/>
    <mergeCell ref="DF84:DI84"/>
    <mergeCell ref="CL4:CO4"/>
    <mergeCell ref="CL5:CM5"/>
    <mergeCell ref="F83:H83"/>
    <mergeCell ref="BF84:BI84"/>
    <mergeCell ref="AP84:AS84"/>
    <mergeCell ref="AL84:AO84"/>
    <mergeCell ref="AH84:AK84"/>
    <mergeCell ref="AX84:BA84"/>
    <mergeCell ref="CN5:CO5"/>
    <mergeCell ref="CL84:CO84"/>
    <mergeCell ref="BJ5:BK5"/>
    <mergeCell ref="BL5:BM5"/>
    <mergeCell ref="BN5:BO5"/>
    <mergeCell ref="BP5:BQ5"/>
    <mergeCell ref="BR5:BS5"/>
    <mergeCell ref="BT5:BU5"/>
    <mergeCell ref="BV5:BW5"/>
    <mergeCell ref="BX5:BY5"/>
    <mergeCell ref="BZ5:CA5"/>
    <mergeCell ref="CH84:CK84"/>
    <mergeCell ref="CB5:CC5"/>
    <mergeCell ref="CD5:CE5"/>
    <mergeCell ref="CF5:CG5"/>
    <mergeCell ref="CH5:CI5"/>
    <mergeCell ref="CJ5:CK5"/>
    <mergeCell ref="BV84:BY84"/>
    <mergeCell ref="A1:C3"/>
    <mergeCell ref="D1:H3"/>
    <mergeCell ref="EG4:EG6"/>
    <mergeCell ref="R84:U84"/>
    <mergeCell ref="BJ84:BM84"/>
    <mergeCell ref="AT84:AW84"/>
    <mergeCell ref="V84:Y84"/>
    <mergeCell ref="N84:Q84"/>
    <mergeCell ref="J84:M84"/>
    <mergeCell ref="Z4:AC4"/>
    <mergeCell ref="Z84:AC84"/>
    <mergeCell ref="BN84:BQ84"/>
    <mergeCell ref="BB4:BE4"/>
    <mergeCell ref="DZ84:EC84"/>
    <mergeCell ref="CH4:CK4"/>
    <mergeCell ref="DZ3:EC4"/>
    <mergeCell ref="J4:M4"/>
    <mergeCell ref="CD4:CG4"/>
    <mergeCell ref="BZ4:CC4"/>
    <mergeCell ref="BF4:BI4"/>
    <mergeCell ref="AH4:AK4"/>
    <mergeCell ref="AL4:AO4"/>
    <mergeCell ref="F82:H82"/>
    <mergeCell ref="ED2:EE2"/>
    <mergeCell ref="ED4:EE4"/>
    <mergeCell ref="ED5:EE5"/>
    <mergeCell ref="ED3:EE3"/>
    <mergeCell ref="J1:BI3"/>
    <mergeCell ref="BJ1:DY3"/>
    <mergeCell ref="AD84:AG84"/>
    <mergeCell ref="BN4:BQ4"/>
    <mergeCell ref="AT4:AW4"/>
    <mergeCell ref="AP4:AS4"/>
    <mergeCell ref="BB84:BE84"/>
    <mergeCell ref="N4:Q4"/>
    <mergeCell ref="R4:U4"/>
    <mergeCell ref="AD4:AG4"/>
    <mergeCell ref="V4:Y4"/>
    <mergeCell ref="AX4:BA4"/>
    <mergeCell ref="BR4:BU4"/>
    <mergeCell ref="BV4:BY4"/>
    <mergeCell ref="BJ4:BM4"/>
    <mergeCell ref="BZ84:CC84"/>
    <mergeCell ref="CD84:CG84"/>
    <mergeCell ref="CP84:CS84"/>
    <mergeCell ref="CT4:CW4"/>
    <mergeCell ref="CT5:CU5"/>
    <mergeCell ref="CV5:CW5"/>
  </mergeCells>
  <conditionalFormatting sqref="E7:E80">
    <cfRule type="containsErrors" dxfId="30" priority="10">
      <formula>ISERROR(E7)</formula>
    </cfRule>
  </conditionalFormatting>
  <conditionalFormatting sqref="H6:H1048576 H4">
    <cfRule type="cellIs" dxfId="29" priority="14" operator="lessThan">
      <formula>0</formula>
    </cfRule>
  </conditionalFormatting>
  <conditionalFormatting sqref="H7:H79">
    <cfRule type="containsErrors" dxfId="28" priority="13">
      <formula>ISERROR(H7)</formula>
    </cfRule>
  </conditionalFormatting>
  <conditionalFormatting sqref="H80">
    <cfRule type="containsErrors" dxfId="27" priority="11">
      <formula>ISERROR(H80)</formula>
    </cfRule>
  </conditionalFormatting>
  <conditionalFormatting sqref="I7:I79">
    <cfRule type="cellIs" dxfId="26" priority="15" operator="equal">
      <formula>"!!!"</formula>
    </cfRule>
    <cfRule type="containsText" dxfId="25" priority="18" operator="containsText" text="OK">
      <formula>NOT(ISERROR(SEARCH("OK",I7)))</formula>
    </cfRule>
    <cfRule type="containsErrors" dxfId="24" priority="22">
      <formula>ISERROR(I7)</formula>
    </cfRule>
  </conditionalFormatting>
  <conditionalFormatting sqref="ED7:EE80">
    <cfRule type="cellIs" dxfId="23" priority="3" operator="lessThan">
      <formula>0</formula>
    </cfRule>
    <cfRule type="cellIs" dxfId="22" priority="4" operator="greaterThan">
      <formula>0</formula>
    </cfRule>
  </conditionalFormatting>
  <conditionalFormatting sqref="EF7:EF79">
    <cfRule type="cellIs" dxfId="21" priority="9" operator="between">
      <formula>0.0001</formula>
      <formula>0.9999</formula>
    </cfRule>
  </conditionalFormatting>
  <pageMargins left="0.31496062992125984" right="0.31496062992125984" top="0.35433070866141736" bottom="0.35433070866141736" header="0.31496062992125984" footer="0.31496062992125984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7FDC144-C7C0-4C08-B3B7-F0D625E373DD}">
          <x14:formula1>
            <xm:f>supporto!$E$2:$E$11</xm:f>
          </x14:formula1>
          <xm:sqref>DX5:DY5 DT5:DU5 DP5:DQ5 DL5:DM5 DH5:DI5 DD5:DE5 CZ5:DA5 CV5:CW5 CR5:CS5 CN5:CO5 CJ5:CK5 CF5:CG5 CB5:CC5 BX5:BY5 BT5:BU5 BP5:BQ5</xm:sqref>
        </x14:dataValidation>
        <x14:dataValidation type="list" allowBlank="1" showInputMessage="1" showErrorMessage="1" xr:uid="{E055471D-1442-40E1-B617-B5F1A9BAEC62}">
          <x14:formula1>
            <xm:f>supporto!$E$2:$E$27</xm:f>
          </x14:formula1>
          <xm:sqref>BL5:BM5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E94E8-85F6-41DC-B78D-92270F4364D5}">
  <sheetPr codeName="Foglio2">
    <tabColor rgb="FFFF99CC"/>
  </sheetPr>
  <dimension ref="A1:M85"/>
  <sheetViews>
    <sheetView showGridLines="0" zoomScaleNormal="100" workbookViewId="0">
      <selection activeCell="H11" sqref="H11"/>
    </sheetView>
  </sheetViews>
  <sheetFormatPr defaultRowHeight="12.75" x14ac:dyDescent="0.2"/>
  <cols>
    <col min="1" max="2" width="6" style="105" customWidth="1"/>
    <col min="3" max="3" width="38.7109375" style="106" customWidth="1"/>
    <col min="4" max="4" width="16.5703125" style="110" customWidth="1"/>
    <col min="5" max="6" width="14" style="110" customWidth="1"/>
    <col min="7" max="7" width="18.28515625" style="112" customWidth="1"/>
    <col min="8" max="8" width="24.42578125" style="25" customWidth="1"/>
    <col min="9" max="9" width="22.42578125" style="25" customWidth="1"/>
    <col min="10" max="10" width="18.28515625" style="25" customWidth="1"/>
    <col min="11" max="11" width="38.140625" style="25" customWidth="1"/>
    <col min="12" max="12" width="18.28515625" style="112" customWidth="1"/>
    <col min="13" max="13" width="67.28515625" style="111" customWidth="1"/>
    <col min="14" max="16384" width="9.140625" style="113"/>
  </cols>
  <sheetData>
    <row r="1" spans="1:13" ht="24.75" customHeight="1" x14ac:dyDescent="0.2">
      <c r="G1" s="111"/>
      <c r="H1" s="297" t="s">
        <v>138</v>
      </c>
      <c r="I1" s="298"/>
      <c r="J1" s="298"/>
      <c r="K1" s="299"/>
    </row>
    <row r="2" spans="1:13" ht="180" x14ac:dyDescent="0.2">
      <c r="A2" s="114" t="s">
        <v>6</v>
      </c>
      <c r="B2" s="114" t="s">
        <v>7</v>
      </c>
      <c r="C2" s="115" t="s">
        <v>139</v>
      </c>
      <c r="D2" s="116" t="s">
        <v>140</v>
      </c>
      <c r="E2" s="116" t="s">
        <v>141</v>
      </c>
      <c r="F2" s="116" t="s">
        <v>142</v>
      </c>
      <c r="G2" s="117" t="s">
        <v>189</v>
      </c>
      <c r="H2" s="118" t="s">
        <v>190</v>
      </c>
      <c r="I2" s="119" t="s">
        <v>191</v>
      </c>
      <c r="J2" s="119" t="s">
        <v>192</v>
      </c>
      <c r="K2" s="120" t="s">
        <v>193</v>
      </c>
      <c r="L2" s="115" t="s">
        <v>194</v>
      </c>
      <c r="M2" s="121" t="s">
        <v>29</v>
      </c>
    </row>
    <row r="3" spans="1:13" x14ac:dyDescent="0.2">
      <c r="A3" s="62">
        <v>1</v>
      </c>
      <c r="B3" s="62">
        <v>1</v>
      </c>
      <c r="C3" s="63" t="s">
        <v>46</v>
      </c>
      <c r="D3" s="122"/>
      <c r="E3" s="122"/>
      <c r="F3" s="122"/>
      <c r="G3" s="123">
        <f>SUM(CostoPersonale[[#This Row],[personale]:[comando]])</f>
        <v>0</v>
      </c>
      <c r="H3" s="5"/>
      <c r="I3" s="5"/>
      <c r="J3" s="5"/>
      <c r="K3" s="6"/>
      <c r="L3" s="123">
        <f>SUM(IF((G3-H3-I3+J3-K3)&gt;=0,G3-H3-I3+J3-K3,""))</f>
        <v>0</v>
      </c>
      <c r="M3" s="7"/>
    </row>
    <row r="4" spans="1:13" x14ac:dyDescent="0.2">
      <c r="A4" s="62">
        <v>1</v>
      </c>
      <c r="B4" s="62">
        <v>2</v>
      </c>
      <c r="C4" s="63" t="s">
        <v>47</v>
      </c>
      <c r="D4" s="122"/>
      <c r="E4" s="122"/>
      <c r="F4" s="122"/>
      <c r="G4" s="123">
        <f>SUM(CostoPersonale[[#This Row],[personale]:[comando]])</f>
        <v>0</v>
      </c>
      <c r="H4" s="5"/>
      <c r="I4" s="5"/>
      <c r="J4" s="5"/>
      <c r="K4" s="5"/>
      <c r="L4" s="123">
        <f>SUM(IF((G4-H4-I4+J4-K4)&gt;=0,G4-H4-I4+J4-K4,-1))</f>
        <v>0</v>
      </c>
      <c r="M4" s="7"/>
    </row>
    <row r="5" spans="1:13" ht="24" x14ac:dyDescent="0.2">
      <c r="A5" s="62">
        <v>1</v>
      </c>
      <c r="B5" s="62">
        <v>3</v>
      </c>
      <c r="C5" s="63" t="s">
        <v>48</v>
      </c>
      <c r="D5" s="122"/>
      <c r="E5" s="122"/>
      <c r="F5" s="122"/>
      <c r="G5" s="123">
        <f>SUM(CostoPersonale[[#This Row],[personale]:[comando]])</f>
        <v>0</v>
      </c>
      <c r="H5" s="5"/>
      <c r="I5" s="6"/>
      <c r="J5" s="5"/>
      <c r="K5" s="6"/>
      <c r="L5" s="123">
        <f t="shared" ref="L5:L67" si="0">SUM(IF((G5-H5-I5+J5-K5)&gt;=0,G5-H5-I5+J5-K5,""))</f>
        <v>0</v>
      </c>
      <c r="M5" s="7"/>
    </row>
    <row r="6" spans="1:13" ht="24" x14ac:dyDescent="0.2">
      <c r="A6" s="62">
        <v>1</v>
      </c>
      <c r="B6" s="62">
        <v>4</v>
      </c>
      <c r="C6" s="63" t="s">
        <v>49</v>
      </c>
      <c r="D6" s="122"/>
      <c r="E6" s="122"/>
      <c r="F6" s="122"/>
      <c r="G6" s="123">
        <f>SUM(CostoPersonale[[#This Row],[personale]:[comando]])</f>
        <v>0</v>
      </c>
      <c r="H6" s="5"/>
      <c r="I6" s="5"/>
      <c r="J6" s="6"/>
      <c r="K6" s="5"/>
      <c r="L6" s="123">
        <f t="shared" si="0"/>
        <v>0</v>
      </c>
      <c r="M6" s="7"/>
    </row>
    <row r="7" spans="1:13" x14ac:dyDescent="0.2">
      <c r="A7" s="62">
        <v>1</v>
      </c>
      <c r="B7" s="62">
        <v>5</v>
      </c>
      <c r="C7" s="63" t="s">
        <v>50</v>
      </c>
      <c r="D7" s="122"/>
      <c r="E7" s="122"/>
      <c r="F7" s="122"/>
      <c r="G7" s="123">
        <f>SUM(CostoPersonale[[#This Row],[personale]:[comando]])</f>
        <v>0</v>
      </c>
      <c r="H7" s="5"/>
      <c r="I7" s="5"/>
      <c r="J7" s="5"/>
      <c r="K7" s="5"/>
      <c r="L7" s="123">
        <f t="shared" si="0"/>
        <v>0</v>
      </c>
      <c r="M7" s="7"/>
    </row>
    <row r="8" spans="1:13" x14ac:dyDescent="0.2">
      <c r="A8" s="62">
        <v>1</v>
      </c>
      <c r="B8" s="62">
        <v>6</v>
      </c>
      <c r="C8" s="63" t="s">
        <v>51</v>
      </c>
      <c r="D8" s="122"/>
      <c r="E8" s="122"/>
      <c r="F8" s="122"/>
      <c r="G8" s="123">
        <f>SUM(CostoPersonale[[#This Row],[personale]:[comando]])</f>
        <v>0</v>
      </c>
      <c r="H8" s="5"/>
      <c r="I8" s="5"/>
      <c r="J8" s="5"/>
      <c r="K8" s="5"/>
      <c r="L8" s="123">
        <f t="shared" si="0"/>
        <v>0</v>
      </c>
      <c r="M8" s="7"/>
    </row>
    <row r="9" spans="1:13" ht="24" x14ac:dyDescent="0.2">
      <c r="A9" s="62">
        <v>1</v>
      </c>
      <c r="B9" s="62">
        <v>7</v>
      </c>
      <c r="C9" s="63" t="s">
        <v>52</v>
      </c>
      <c r="D9" s="122"/>
      <c r="E9" s="122"/>
      <c r="F9" s="122"/>
      <c r="G9" s="123">
        <f>SUM(CostoPersonale[[#This Row],[personale]:[comando]])</f>
        <v>0</v>
      </c>
      <c r="H9" s="5"/>
      <c r="I9" s="5"/>
      <c r="J9" s="5"/>
      <c r="K9" s="5"/>
      <c r="L9" s="123">
        <f t="shared" si="0"/>
        <v>0</v>
      </c>
      <c r="M9" s="7"/>
    </row>
    <row r="10" spans="1:13" x14ac:dyDescent="0.2">
      <c r="A10" s="62">
        <v>1</v>
      </c>
      <c r="B10" s="62">
        <v>8</v>
      </c>
      <c r="C10" s="63" t="s">
        <v>53</v>
      </c>
      <c r="D10" s="122"/>
      <c r="E10" s="122"/>
      <c r="F10" s="122"/>
      <c r="G10" s="123">
        <f>SUM(CostoPersonale[[#This Row],[personale]:[comando]])</f>
        <v>0</v>
      </c>
      <c r="H10" s="5"/>
      <c r="I10" s="5"/>
      <c r="J10" s="6"/>
      <c r="K10" s="5"/>
      <c r="L10" s="123">
        <f t="shared" si="0"/>
        <v>0</v>
      </c>
      <c r="M10" s="7"/>
    </row>
    <row r="11" spans="1:13" ht="24" x14ac:dyDescent="0.2">
      <c r="A11" s="62">
        <v>1</v>
      </c>
      <c r="B11" s="62">
        <v>9</v>
      </c>
      <c r="C11" s="63" t="s">
        <v>54</v>
      </c>
      <c r="D11" s="122"/>
      <c r="E11" s="122"/>
      <c r="F11" s="122"/>
      <c r="G11" s="123">
        <f>SUM(CostoPersonale[[#This Row],[personale]:[comando]])</f>
        <v>0</v>
      </c>
      <c r="H11" s="5"/>
      <c r="I11" s="5"/>
      <c r="J11" s="5"/>
      <c r="K11" s="5"/>
      <c r="L11" s="123">
        <f t="shared" si="0"/>
        <v>0</v>
      </c>
      <c r="M11" s="7"/>
    </row>
    <row r="12" spans="1:13" x14ac:dyDescent="0.2">
      <c r="A12" s="62">
        <v>1</v>
      </c>
      <c r="B12" s="62">
        <v>10</v>
      </c>
      <c r="C12" s="63" t="s">
        <v>55</v>
      </c>
      <c r="D12" s="122"/>
      <c r="E12" s="122"/>
      <c r="F12" s="122"/>
      <c r="G12" s="123">
        <f>SUM(CostoPersonale[[#This Row],[personale]:[comando]])</f>
        <v>0</v>
      </c>
      <c r="H12" s="5"/>
      <c r="I12" s="5"/>
      <c r="J12" s="5"/>
      <c r="K12" s="5"/>
      <c r="L12" s="123">
        <f t="shared" si="0"/>
        <v>0</v>
      </c>
      <c r="M12" s="7"/>
    </row>
    <row r="13" spans="1:13" x14ac:dyDescent="0.2">
      <c r="A13" s="62">
        <v>1</v>
      </c>
      <c r="B13" s="62">
        <v>11</v>
      </c>
      <c r="C13" s="63" t="s">
        <v>56</v>
      </c>
      <c r="D13" s="122"/>
      <c r="E13" s="122"/>
      <c r="F13" s="122"/>
      <c r="G13" s="123">
        <f>SUM(CostoPersonale[[#This Row],[personale]:[comando]])</f>
        <v>0</v>
      </c>
      <c r="H13" s="6"/>
      <c r="I13" s="5"/>
      <c r="J13" s="6"/>
      <c r="K13" s="5"/>
      <c r="L13" s="123">
        <f t="shared" si="0"/>
        <v>0</v>
      </c>
      <c r="M13" s="7"/>
    </row>
    <row r="14" spans="1:13" x14ac:dyDescent="0.2">
      <c r="A14" s="62">
        <v>2</v>
      </c>
      <c r="B14" s="62">
        <v>1</v>
      </c>
      <c r="C14" s="63" t="s">
        <v>57</v>
      </c>
      <c r="D14" s="122"/>
      <c r="E14" s="122"/>
      <c r="F14" s="122"/>
      <c r="G14" s="123">
        <f>SUM(CostoPersonale[[#This Row],[personale]:[comando]])</f>
        <v>0</v>
      </c>
      <c r="H14" s="5"/>
      <c r="I14" s="5"/>
      <c r="J14" s="5"/>
      <c r="K14" s="5"/>
      <c r="L14" s="123">
        <f t="shared" si="0"/>
        <v>0</v>
      </c>
      <c r="M14" s="7"/>
    </row>
    <row r="15" spans="1:13" x14ac:dyDescent="0.2">
      <c r="A15" s="62">
        <v>2</v>
      </c>
      <c r="B15" s="62">
        <v>2</v>
      </c>
      <c r="C15" s="63" t="s">
        <v>58</v>
      </c>
      <c r="D15" s="122"/>
      <c r="E15" s="122"/>
      <c r="F15" s="122"/>
      <c r="G15" s="123">
        <f>SUM(CostoPersonale[[#This Row],[personale]:[comando]])</f>
        <v>0</v>
      </c>
      <c r="H15" s="5"/>
      <c r="I15" s="5"/>
      <c r="J15" s="5"/>
      <c r="K15" s="5"/>
      <c r="L15" s="123">
        <f t="shared" si="0"/>
        <v>0</v>
      </c>
      <c r="M15" s="7"/>
    </row>
    <row r="16" spans="1:13" x14ac:dyDescent="0.2">
      <c r="A16" s="62">
        <v>3</v>
      </c>
      <c r="B16" s="62">
        <v>1</v>
      </c>
      <c r="C16" s="63" t="s">
        <v>59</v>
      </c>
      <c r="D16" s="122"/>
      <c r="E16" s="122"/>
      <c r="F16" s="122"/>
      <c r="G16" s="123">
        <f>SUM(CostoPersonale[[#This Row],[personale]:[comando]])</f>
        <v>0</v>
      </c>
      <c r="H16" s="5"/>
      <c r="I16" s="5"/>
      <c r="J16" s="5"/>
      <c r="K16" s="5"/>
      <c r="L16" s="123">
        <f t="shared" si="0"/>
        <v>0</v>
      </c>
      <c r="M16" s="7"/>
    </row>
    <row r="17" spans="1:13" x14ac:dyDescent="0.2">
      <c r="A17" s="62">
        <v>3</v>
      </c>
      <c r="B17" s="62">
        <v>2</v>
      </c>
      <c r="C17" s="63" t="s">
        <v>60</v>
      </c>
      <c r="D17" s="122"/>
      <c r="E17" s="122"/>
      <c r="F17" s="122"/>
      <c r="G17" s="123">
        <f>SUM(CostoPersonale[[#This Row],[personale]:[comando]])</f>
        <v>0</v>
      </c>
      <c r="H17" s="5"/>
      <c r="I17" s="5"/>
      <c r="J17" s="5"/>
      <c r="K17" s="5"/>
      <c r="L17" s="123">
        <f t="shared" si="0"/>
        <v>0</v>
      </c>
      <c r="M17" s="7"/>
    </row>
    <row r="18" spans="1:13" x14ac:dyDescent="0.2">
      <c r="A18" s="62">
        <v>4</v>
      </c>
      <c r="B18" s="62">
        <v>1</v>
      </c>
      <c r="C18" s="63" t="s">
        <v>61</v>
      </c>
      <c r="D18" s="122"/>
      <c r="E18" s="122"/>
      <c r="F18" s="122"/>
      <c r="G18" s="123">
        <f>SUM(CostoPersonale[[#This Row],[personale]:[comando]])</f>
        <v>0</v>
      </c>
      <c r="H18" s="5"/>
      <c r="I18" s="5"/>
      <c r="J18" s="5"/>
      <c r="K18" s="5"/>
      <c r="L18" s="123">
        <f t="shared" si="0"/>
        <v>0</v>
      </c>
      <c r="M18" s="7"/>
    </row>
    <row r="19" spans="1:13" x14ac:dyDescent="0.2">
      <c r="A19" s="62">
        <v>4</v>
      </c>
      <c r="B19" s="62">
        <v>2</v>
      </c>
      <c r="C19" s="63" t="s">
        <v>62</v>
      </c>
      <c r="D19" s="122"/>
      <c r="E19" s="122"/>
      <c r="F19" s="122"/>
      <c r="G19" s="123">
        <f>SUM(CostoPersonale[[#This Row],[personale]:[comando]])</f>
        <v>0</v>
      </c>
      <c r="H19" s="5"/>
      <c r="I19" s="5"/>
      <c r="J19" s="5"/>
      <c r="K19" s="5"/>
      <c r="L19" s="123">
        <f t="shared" si="0"/>
        <v>0</v>
      </c>
      <c r="M19" s="7"/>
    </row>
    <row r="20" spans="1:13" x14ac:dyDescent="0.2">
      <c r="A20" s="62">
        <v>4</v>
      </c>
      <c r="B20" s="62">
        <v>4</v>
      </c>
      <c r="C20" s="63" t="s">
        <v>63</v>
      </c>
      <c r="D20" s="122"/>
      <c r="E20" s="122"/>
      <c r="F20" s="122"/>
      <c r="G20" s="123">
        <f>SUM(CostoPersonale[[#This Row],[personale]:[comando]])</f>
        <v>0</v>
      </c>
      <c r="H20" s="5"/>
      <c r="I20" s="5"/>
      <c r="J20" s="5"/>
      <c r="K20" s="5"/>
      <c r="L20" s="123">
        <f t="shared" si="0"/>
        <v>0</v>
      </c>
      <c r="M20" s="7"/>
    </row>
    <row r="21" spans="1:13" x14ac:dyDescent="0.2">
      <c r="A21" s="62">
        <v>4</v>
      </c>
      <c r="B21" s="62">
        <v>5</v>
      </c>
      <c r="C21" s="63" t="s">
        <v>64</v>
      </c>
      <c r="D21" s="122"/>
      <c r="E21" s="122"/>
      <c r="F21" s="122"/>
      <c r="G21" s="123">
        <f>SUM(CostoPersonale[[#This Row],[personale]:[comando]])</f>
        <v>0</v>
      </c>
      <c r="H21" s="5"/>
      <c r="I21" s="5"/>
      <c r="J21" s="5"/>
      <c r="K21" s="5"/>
      <c r="L21" s="123">
        <f t="shared" si="0"/>
        <v>0</v>
      </c>
      <c r="M21" s="7"/>
    </row>
    <row r="22" spans="1:13" x14ac:dyDescent="0.2">
      <c r="A22" s="62">
        <v>4</v>
      </c>
      <c r="B22" s="62">
        <v>6</v>
      </c>
      <c r="C22" s="63" t="s">
        <v>65</v>
      </c>
      <c r="D22" s="122"/>
      <c r="E22" s="122"/>
      <c r="F22" s="122"/>
      <c r="G22" s="123">
        <f>SUM(CostoPersonale[[#This Row],[personale]:[comando]])</f>
        <v>0</v>
      </c>
      <c r="H22" s="5"/>
      <c r="I22" s="5"/>
      <c r="J22" s="5"/>
      <c r="K22" s="5"/>
      <c r="L22" s="123">
        <f t="shared" si="0"/>
        <v>0</v>
      </c>
      <c r="M22" s="7"/>
    </row>
    <row r="23" spans="1:13" x14ac:dyDescent="0.2">
      <c r="A23" s="62">
        <v>4</v>
      </c>
      <c r="B23" s="62">
        <v>7</v>
      </c>
      <c r="C23" s="63" t="s">
        <v>66</v>
      </c>
      <c r="D23" s="122"/>
      <c r="E23" s="122"/>
      <c r="F23" s="122"/>
      <c r="G23" s="123">
        <f>SUM(CostoPersonale[[#This Row],[personale]:[comando]])</f>
        <v>0</v>
      </c>
      <c r="H23" s="5"/>
      <c r="I23" s="5"/>
      <c r="J23" s="5"/>
      <c r="K23" s="5"/>
      <c r="L23" s="123">
        <f t="shared" si="0"/>
        <v>0</v>
      </c>
      <c r="M23" s="7"/>
    </row>
    <row r="24" spans="1:13" x14ac:dyDescent="0.2">
      <c r="A24" s="62">
        <v>5</v>
      </c>
      <c r="B24" s="62">
        <v>1</v>
      </c>
      <c r="C24" s="63" t="s">
        <v>67</v>
      </c>
      <c r="D24" s="122"/>
      <c r="E24" s="122"/>
      <c r="F24" s="122"/>
      <c r="G24" s="123">
        <f>SUM(CostoPersonale[[#This Row],[personale]:[comando]])</f>
        <v>0</v>
      </c>
      <c r="H24" s="5"/>
      <c r="I24" s="5"/>
      <c r="J24" s="5"/>
      <c r="K24" s="5"/>
      <c r="L24" s="123">
        <f t="shared" si="0"/>
        <v>0</v>
      </c>
      <c r="M24" s="7"/>
    </row>
    <row r="25" spans="1:13" ht="24" x14ac:dyDescent="0.2">
      <c r="A25" s="62">
        <v>5</v>
      </c>
      <c r="B25" s="62">
        <v>2</v>
      </c>
      <c r="C25" s="63" t="s">
        <v>68</v>
      </c>
      <c r="D25" s="122"/>
      <c r="E25" s="122"/>
      <c r="F25" s="122"/>
      <c r="G25" s="123">
        <f>SUM(CostoPersonale[[#This Row],[personale]:[comando]])</f>
        <v>0</v>
      </c>
      <c r="H25" s="5"/>
      <c r="I25" s="5"/>
      <c r="J25" s="5"/>
      <c r="K25" s="5"/>
      <c r="L25" s="123">
        <f t="shared" si="0"/>
        <v>0</v>
      </c>
      <c r="M25" s="7"/>
    </row>
    <row r="26" spans="1:13" x14ac:dyDescent="0.2">
      <c r="A26" s="62">
        <v>6</v>
      </c>
      <c r="B26" s="62">
        <v>1</v>
      </c>
      <c r="C26" s="63" t="s">
        <v>69</v>
      </c>
      <c r="D26" s="122"/>
      <c r="E26" s="122"/>
      <c r="F26" s="122"/>
      <c r="G26" s="123">
        <f>SUM(CostoPersonale[[#This Row],[personale]:[comando]])</f>
        <v>0</v>
      </c>
      <c r="H26" s="5"/>
      <c r="I26" s="5"/>
      <c r="J26" s="5"/>
      <c r="K26" s="5"/>
      <c r="L26" s="123">
        <f t="shared" si="0"/>
        <v>0</v>
      </c>
      <c r="M26" s="7"/>
    </row>
    <row r="27" spans="1:13" x14ac:dyDescent="0.2">
      <c r="A27" s="62">
        <v>6</v>
      </c>
      <c r="B27" s="62">
        <v>2</v>
      </c>
      <c r="C27" s="63" t="s">
        <v>70</v>
      </c>
      <c r="D27" s="122"/>
      <c r="E27" s="122"/>
      <c r="F27" s="122"/>
      <c r="G27" s="123">
        <f>SUM(CostoPersonale[[#This Row],[personale]:[comando]])</f>
        <v>0</v>
      </c>
      <c r="H27" s="5"/>
      <c r="I27" s="5"/>
      <c r="J27" s="5"/>
      <c r="K27" s="5"/>
      <c r="L27" s="123">
        <f t="shared" si="0"/>
        <v>0</v>
      </c>
      <c r="M27" s="7"/>
    </row>
    <row r="28" spans="1:13" x14ac:dyDescent="0.2">
      <c r="A28" s="62">
        <v>7</v>
      </c>
      <c r="B28" s="62">
        <v>1</v>
      </c>
      <c r="C28" s="63" t="s">
        <v>71</v>
      </c>
      <c r="D28" s="122"/>
      <c r="E28" s="122"/>
      <c r="F28" s="122"/>
      <c r="G28" s="123">
        <f>SUM(CostoPersonale[[#This Row],[personale]:[comando]])</f>
        <v>0</v>
      </c>
      <c r="H28" s="5"/>
      <c r="I28" s="5"/>
      <c r="J28" s="5"/>
      <c r="K28" s="5"/>
      <c r="L28" s="123">
        <f t="shared" si="0"/>
        <v>0</v>
      </c>
      <c r="M28" s="7"/>
    </row>
    <row r="29" spans="1:13" x14ac:dyDescent="0.2">
      <c r="A29" s="62">
        <v>8</v>
      </c>
      <c r="B29" s="62">
        <v>1</v>
      </c>
      <c r="C29" s="63" t="s">
        <v>72</v>
      </c>
      <c r="D29" s="122"/>
      <c r="E29" s="122"/>
      <c r="F29" s="122"/>
      <c r="G29" s="123">
        <f>SUM(CostoPersonale[[#This Row],[personale]:[comando]])</f>
        <v>0</v>
      </c>
      <c r="H29" s="5"/>
      <c r="I29" s="5"/>
      <c r="J29" s="5"/>
      <c r="K29" s="5"/>
      <c r="L29" s="123">
        <f t="shared" si="0"/>
        <v>0</v>
      </c>
      <c r="M29" s="7"/>
    </row>
    <row r="30" spans="1:13" ht="24" x14ac:dyDescent="0.2">
      <c r="A30" s="62">
        <v>8</v>
      </c>
      <c r="B30" s="62">
        <v>2</v>
      </c>
      <c r="C30" s="63" t="s">
        <v>73</v>
      </c>
      <c r="D30" s="122"/>
      <c r="E30" s="122"/>
      <c r="F30" s="122"/>
      <c r="G30" s="123">
        <f>SUM(CostoPersonale[[#This Row],[personale]:[comando]])</f>
        <v>0</v>
      </c>
      <c r="H30" s="5"/>
      <c r="I30" s="5"/>
      <c r="J30" s="5"/>
      <c r="K30" s="5"/>
      <c r="L30" s="123">
        <f t="shared" si="0"/>
        <v>0</v>
      </c>
      <c r="M30" s="7"/>
    </row>
    <row r="31" spans="1:13" x14ac:dyDescent="0.2">
      <c r="A31" s="62">
        <v>9</v>
      </c>
      <c r="B31" s="62">
        <v>1</v>
      </c>
      <c r="C31" s="63" t="s">
        <v>74</v>
      </c>
      <c r="D31" s="122"/>
      <c r="E31" s="122"/>
      <c r="F31" s="122"/>
      <c r="G31" s="123">
        <f>SUM(CostoPersonale[[#This Row],[personale]:[comando]])</f>
        <v>0</v>
      </c>
      <c r="H31" s="5"/>
      <c r="I31" s="5"/>
      <c r="J31" s="5"/>
      <c r="K31" s="5"/>
      <c r="L31" s="123">
        <f t="shared" si="0"/>
        <v>0</v>
      </c>
      <c r="M31" s="7"/>
    </row>
    <row r="32" spans="1:13" x14ac:dyDescent="0.2">
      <c r="A32" s="62">
        <v>9</v>
      </c>
      <c r="B32" s="62">
        <v>2</v>
      </c>
      <c r="C32" s="63" t="s">
        <v>75</v>
      </c>
      <c r="D32" s="122"/>
      <c r="E32" s="122"/>
      <c r="F32" s="122"/>
      <c r="G32" s="123">
        <f>SUM(CostoPersonale[[#This Row],[personale]:[comando]])</f>
        <v>0</v>
      </c>
      <c r="H32" s="5"/>
      <c r="I32" s="5"/>
      <c r="J32" s="5"/>
      <c r="K32" s="5"/>
      <c r="L32" s="123">
        <f t="shared" si="0"/>
        <v>0</v>
      </c>
      <c r="M32" s="7"/>
    </row>
    <row r="33" spans="1:13" x14ac:dyDescent="0.2">
      <c r="A33" s="62">
        <v>9</v>
      </c>
      <c r="B33" s="62">
        <v>3</v>
      </c>
      <c r="C33" s="63" t="s">
        <v>76</v>
      </c>
      <c r="D33" s="122"/>
      <c r="E33" s="122"/>
      <c r="F33" s="122"/>
      <c r="G33" s="123">
        <f>SUM(CostoPersonale[[#This Row],[personale]:[comando]])</f>
        <v>0</v>
      </c>
      <c r="H33" s="5"/>
      <c r="I33" s="5"/>
      <c r="J33" s="5"/>
      <c r="K33" s="5"/>
      <c r="L33" s="123">
        <f t="shared" si="0"/>
        <v>0</v>
      </c>
      <c r="M33" s="7"/>
    </row>
    <row r="34" spans="1:13" x14ac:dyDescent="0.2">
      <c r="A34" s="62">
        <v>9</v>
      </c>
      <c r="B34" s="62">
        <v>4</v>
      </c>
      <c r="C34" s="63" t="s">
        <v>77</v>
      </c>
      <c r="D34" s="122"/>
      <c r="E34" s="122"/>
      <c r="F34" s="122"/>
      <c r="G34" s="123">
        <f>SUM(CostoPersonale[[#This Row],[personale]:[comando]])</f>
        <v>0</v>
      </c>
      <c r="H34" s="5"/>
      <c r="I34" s="5"/>
      <c r="J34" s="5"/>
      <c r="K34" s="5"/>
      <c r="L34" s="123">
        <f t="shared" si="0"/>
        <v>0</v>
      </c>
      <c r="M34" s="7"/>
    </row>
    <row r="35" spans="1:13" ht="24" x14ac:dyDescent="0.2">
      <c r="A35" s="62">
        <v>9</v>
      </c>
      <c r="B35" s="62">
        <v>5</v>
      </c>
      <c r="C35" s="63" t="s">
        <v>78</v>
      </c>
      <c r="D35" s="122"/>
      <c r="E35" s="122"/>
      <c r="F35" s="122"/>
      <c r="G35" s="123">
        <f>SUM(CostoPersonale[[#This Row],[personale]:[comando]])</f>
        <v>0</v>
      </c>
      <c r="H35" s="5"/>
      <c r="I35" s="5"/>
      <c r="J35" s="5"/>
      <c r="K35" s="5"/>
      <c r="L35" s="123">
        <f t="shared" si="0"/>
        <v>0</v>
      </c>
      <c r="M35" s="7"/>
    </row>
    <row r="36" spans="1:13" x14ac:dyDescent="0.2">
      <c r="A36" s="62">
        <v>9</v>
      </c>
      <c r="B36" s="62">
        <v>6</v>
      </c>
      <c r="C36" s="63" t="s">
        <v>79</v>
      </c>
      <c r="D36" s="122"/>
      <c r="E36" s="122"/>
      <c r="F36" s="122"/>
      <c r="G36" s="123">
        <f>SUM(CostoPersonale[[#This Row],[personale]:[comando]])</f>
        <v>0</v>
      </c>
      <c r="H36" s="5"/>
      <c r="I36" s="5"/>
      <c r="J36" s="5"/>
      <c r="K36" s="5"/>
      <c r="L36" s="123">
        <f t="shared" si="0"/>
        <v>0</v>
      </c>
      <c r="M36" s="7"/>
    </row>
    <row r="37" spans="1:13" ht="24" x14ac:dyDescent="0.2">
      <c r="A37" s="62">
        <v>9</v>
      </c>
      <c r="B37" s="62">
        <v>7</v>
      </c>
      <c r="C37" s="63" t="s">
        <v>80</v>
      </c>
      <c r="D37" s="122"/>
      <c r="E37" s="122"/>
      <c r="F37" s="122"/>
      <c r="G37" s="123">
        <f>SUM(CostoPersonale[[#This Row],[personale]:[comando]])</f>
        <v>0</v>
      </c>
      <c r="H37" s="5"/>
      <c r="I37" s="5"/>
      <c r="J37" s="5"/>
      <c r="K37" s="5"/>
      <c r="L37" s="123">
        <f t="shared" si="0"/>
        <v>0</v>
      </c>
      <c r="M37" s="7"/>
    </row>
    <row r="38" spans="1:13" ht="24" x14ac:dyDescent="0.2">
      <c r="A38" s="62">
        <v>9</v>
      </c>
      <c r="B38" s="62">
        <v>8</v>
      </c>
      <c r="C38" s="63" t="s">
        <v>81</v>
      </c>
      <c r="D38" s="122"/>
      <c r="E38" s="122"/>
      <c r="F38" s="122"/>
      <c r="G38" s="123">
        <f>SUM(CostoPersonale[[#This Row],[personale]:[comando]])</f>
        <v>0</v>
      </c>
      <c r="H38" s="5"/>
      <c r="I38" s="5"/>
      <c r="J38" s="5"/>
      <c r="K38" s="5"/>
      <c r="L38" s="123">
        <f t="shared" si="0"/>
        <v>0</v>
      </c>
      <c r="M38" s="7"/>
    </row>
    <row r="39" spans="1:13" x14ac:dyDescent="0.2">
      <c r="A39" s="62">
        <v>10</v>
      </c>
      <c r="B39" s="62">
        <v>1</v>
      </c>
      <c r="C39" s="63" t="s">
        <v>82</v>
      </c>
      <c r="D39" s="122"/>
      <c r="E39" s="122"/>
      <c r="F39" s="122"/>
      <c r="G39" s="123">
        <f>SUM(CostoPersonale[[#This Row],[personale]:[comando]])</f>
        <v>0</v>
      </c>
      <c r="H39" s="5"/>
      <c r="I39" s="5"/>
      <c r="J39" s="5"/>
      <c r="K39" s="5"/>
      <c r="L39" s="123">
        <f t="shared" si="0"/>
        <v>0</v>
      </c>
      <c r="M39" s="7"/>
    </row>
    <row r="40" spans="1:13" x14ac:dyDescent="0.2">
      <c r="A40" s="62">
        <v>10</v>
      </c>
      <c r="B40" s="62">
        <v>2</v>
      </c>
      <c r="C40" s="63" t="s">
        <v>83</v>
      </c>
      <c r="D40" s="122"/>
      <c r="E40" s="122"/>
      <c r="F40" s="122"/>
      <c r="G40" s="123">
        <f>SUM(CostoPersonale[[#This Row],[personale]:[comando]])</f>
        <v>0</v>
      </c>
      <c r="H40" s="5"/>
      <c r="I40" s="5"/>
      <c r="J40" s="5"/>
      <c r="K40" s="5"/>
      <c r="L40" s="123">
        <f t="shared" si="0"/>
        <v>0</v>
      </c>
      <c r="M40" s="7"/>
    </row>
    <row r="41" spans="1:13" x14ac:dyDescent="0.2">
      <c r="A41" s="62">
        <v>10</v>
      </c>
      <c r="B41" s="62">
        <v>3</v>
      </c>
      <c r="C41" s="63" t="s">
        <v>84</v>
      </c>
      <c r="D41" s="122"/>
      <c r="E41" s="122"/>
      <c r="F41" s="122"/>
      <c r="G41" s="123">
        <f>SUM(CostoPersonale[[#This Row],[personale]:[comando]])</f>
        <v>0</v>
      </c>
      <c r="H41" s="5"/>
      <c r="I41" s="5"/>
      <c r="J41" s="5"/>
      <c r="K41" s="5"/>
      <c r="L41" s="123">
        <f t="shared" si="0"/>
        <v>0</v>
      </c>
      <c r="M41" s="7"/>
    </row>
    <row r="42" spans="1:13" x14ac:dyDescent="0.2">
      <c r="A42" s="62">
        <v>10</v>
      </c>
      <c r="B42" s="62">
        <v>4</v>
      </c>
      <c r="C42" s="63" t="s">
        <v>85</v>
      </c>
      <c r="D42" s="122"/>
      <c r="E42" s="122"/>
      <c r="F42" s="122"/>
      <c r="G42" s="123">
        <f>SUM(CostoPersonale[[#This Row],[personale]:[comando]])</f>
        <v>0</v>
      </c>
      <c r="H42" s="5"/>
      <c r="I42" s="5"/>
      <c r="J42" s="5"/>
      <c r="K42" s="5"/>
      <c r="L42" s="123">
        <f t="shared" si="0"/>
        <v>0</v>
      </c>
      <c r="M42" s="7"/>
    </row>
    <row r="43" spans="1:13" x14ac:dyDescent="0.2">
      <c r="A43" s="62">
        <v>10</v>
      </c>
      <c r="B43" s="62">
        <v>5</v>
      </c>
      <c r="C43" s="63" t="s">
        <v>86</v>
      </c>
      <c r="D43" s="122"/>
      <c r="E43" s="122"/>
      <c r="F43" s="122"/>
      <c r="G43" s="123">
        <f>SUM(CostoPersonale[[#This Row],[personale]:[comando]])</f>
        <v>0</v>
      </c>
      <c r="H43" s="5"/>
      <c r="I43" s="5"/>
      <c r="J43" s="5"/>
      <c r="K43" s="5"/>
      <c r="L43" s="123">
        <f t="shared" si="0"/>
        <v>0</v>
      </c>
      <c r="M43" s="7"/>
    </row>
    <row r="44" spans="1:13" x14ac:dyDescent="0.2">
      <c r="A44" s="62">
        <v>11</v>
      </c>
      <c r="B44" s="62">
        <v>1</v>
      </c>
      <c r="C44" s="63" t="s">
        <v>87</v>
      </c>
      <c r="D44" s="122"/>
      <c r="E44" s="122"/>
      <c r="F44" s="122"/>
      <c r="G44" s="123">
        <f>SUM(CostoPersonale[[#This Row],[personale]:[comando]])</f>
        <v>0</v>
      </c>
      <c r="H44" s="5"/>
      <c r="I44" s="5"/>
      <c r="J44" s="5"/>
      <c r="K44" s="5"/>
      <c r="L44" s="123">
        <f t="shared" si="0"/>
        <v>0</v>
      </c>
      <c r="M44" s="7"/>
    </row>
    <row r="45" spans="1:13" x14ac:dyDescent="0.2">
      <c r="A45" s="62">
        <v>11</v>
      </c>
      <c r="B45" s="62">
        <v>2</v>
      </c>
      <c r="C45" s="63" t="s">
        <v>88</v>
      </c>
      <c r="D45" s="122"/>
      <c r="E45" s="122"/>
      <c r="F45" s="122"/>
      <c r="G45" s="123">
        <f>SUM(CostoPersonale[[#This Row],[personale]:[comando]])</f>
        <v>0</v>
      </c>
      <c r="H45" s="5"/>
      <c r="I45" s="5"/>
      <c r="J45" s="5"/>
      <c r="K45" s="5"/>
      <c r="L45" s="123">
        <f t="shared" si="0"/>
        <v>0</v>
      </c>
      <c r="M45" s="7"/>
    </row>
    <row r="46" spans="1:13" ht="24" x14ac:dyDescent="0.2">
      <c r="A46" s="62">
        <v>12</v>
      </c>
      <c r="B46" s="62">
        <v>1</v>
      </c>
      <c r="C46" s="63" t="s">
        <v>89</v>
      </c>
      <c r="D46" s="122"/>
      <c r="E46" s="122"/>
      <c r="F46" s="122"/>
      <c r="G46" s="123">
        <f>SUM(CostoPersonale[[#This Row],[personale]:[comando]])</f>
        <v>0</v>
      </c>
      <c r="H46" s="5"/>
      <c r="I46" s="5"/>
      <c r="J46" s="5"/>
      <c r="K46" s="5"/>
      <c r="L46" s="123">
        <f t="shared" si="0"/>
        <v>0</v>
      </c>
      <c r="M46" s="7"/>
    </row>
    <row r="47" spans="1:13" x14ac:dyDescent="0.2">
      <c r="A47" s="62">
        <v>12</v>
      </c>
      <c r="B47" s="62">
        <v>2</v>
      </c>
      <c r="C47" s="63" t="s">
        <v>90</v>
      </c>
      <c r="D47" s="122"/>
      <c r="E47" s="122"/>
      <c r="F47" s="122"/>
      <c r="G47" s="123">
        <f>SUM(CostoPersonale[[#This Row],[personale]:[comando]])</f>
        <v>0</v>
      </c>
      <c r="H47" s="5"/>
      <c r="I47" s="5"/>
      <c r="J47" s="5"/>
      <c r="K47" s="5"/>
      <c r="L47" s="123">
        <f t="shared" si="0"/>
        <v>0</v>
      </c>
      <c r="M47" s="7"/>
    </row>
    <row r="48" spans="1:13" x14ac:dyDescent="0.2">
      <c r="A48" s="62">
        <v>12</v>
      </c>
      <c r="B48" s="62">
        <v>3</v>
      </c>
      <c r="C48" s="63" t="s">
        <v>91</v>
      </c>
      <c r="D48" s="122"/>
      <c r="E48" s="122"/>
      <c r="F48" s="122"/>
      <c r="G48" s="123">
        <f>SUM(CostoPersonale[[#This Row],[personale]:[comando]])</f>
        <v>0</v>
      </c>
      <c r="H48" s="5"/>
      <c r="I48" s="5"/>
      <c r="J48" s="5"/>
      <c r="K48" s="5"/>
      <c r="L48" s="123">
        <f t="shared" si="0"/>
        <v>0</v>
      </c>
      <c r="M48" s="7"/>
    </row>
    <row r="49" spans="1:13" ht="24" x14ac:dyDescent="0.2">
      <c r="A49" s="62">
        <v>12</v>
      </c>
      <c r="B49" s="62">
        <v>4</v>
      </c>
      <c r="C49" s="63" t="s">
        <v>92</v>
      </c>
      <c r="D49" s="122"/>
      <c r="E49" s="122"/>
      <c r="F49" s="122"/>
      <c r="G49" s="123">
        <f>SUM(CostoPersonale[[#This Row],[personale]:[comando]])</f>
        <v>0</v>
      </c>
      <c r="H49" s="5"/>
      <c r="I49" s="5"/>
      <c r="J49" s="5"/>
      <c r="K49" s="5"/>
      <c r="L49" s="123">
        <f t="shared" si="0"/>
        <v>0</v>
      </c>
      <c r="M49" s="7"/>
    </row>
    <row r="50" spans="1:13" x14ac:dyDescent="0.2">
      <c r="A50" s="62">
        <v>12</v>
      </c>
      <c r="B50" s="62">
        <v>5</v>
      </c>
      <c r="C50" s="63" t="s">
        <v>93</v>
      </c>
      <c r="D50" s="122"/>
      <c r="E50" s="122"/>
      <c r="F50" s="122"/>
      <c r="G50" s="123">
        <f>SUM(CostoPersonale[[#This Row],[personale]:[comando]])</f>
        <v>0</v>
      </c>
      <c r="H50" s="5"/>
      <c r="I50" s="5"/>
      <c r="J50" s="5"/>
      <c r="K50" s="5"/>
      <c r="L50" s="123">
        <f t="shared" si="0"/>
        <v>0</v>
      </c>
      <c r="M50" s="7"/>
    </row>
    <row r="51" spans="1:13" x14ac:dyDescent="0.2">
      <c r="A51" s="62">
        <v>12</v>
      </c>
      <c r="B51" s="62">
        <v>6</v>
      </c>
      <c r="C51" s="63" t="s">
        <v>94</v>
      </c>
      <c r="D51" s="122"/>
      <c r="E51" s="122"/>
      <c r="F51" s="122"/>
      <c r="G51" s="123">
        <f>SUM(CostoPersonale[[#This Row],[personale]:[comando]])</f>
        <v>0</v>
      </c>
      <c r="H51" s="5"/>
      <c r="I51" s="5"/>
      <c r="J51" s="5"/>
      <c r="K51" s="5"/>
      <c r="L51" s="123">
        <f t="shared" si="0"/>
        <v>0</v>
      </c>
      <c r="M51" s="7"/>
    </row>
    <row r="52" spans="1:13" ht="24" x14ac:dyDescent="0.2">
      <c r="A52" s="62">
        <v>12</v>
      </c>
      <c r="B52" s="62">
        <v>7</v>
      </c>
      <c r="C52" s="63" t="s">
        <v>95</v>
      </c>
      <c r="D52" s="122"/>
      <c r="E52" s="122"/>
      <c r="F52" s="122"/>
      <c r="G52" s="123">
        <f>SUM(CostoPersonale[[#This Row],[personale]:[comando]])</f>
        <v>0</v>
      </c>
      <c r="H52" s="5"/>
      <c r="I52" s="5"/>
      <c r="J52" s="5"/>
      <c r="K52" s="5"/>
      <c r="L52" s="123">
        <f t="shared" si="0"/>
        <v>0</v>
      </c>
      <c r="M52" s="7"/>
    </row>
    <row r="53" spans="1:13" x14ac:dyDescent="0.2">
      <c r="A53" s="62">
        <v>12</v>
      </c>
      <c r="B53" s="62">
        <v>8</v>
      </c>
      <c r="C53" s="63" t="s">
        <v>96</v>
      </c>
      <c r="D53" s="122"/>
      <c r="E53" s="122"/>
      <c r="F53" s="122"/>
      <c r="G53" s="123">
        <f>SUM(CostoPersonale[[#This Row],[personale]:[comando]])</f>
        <v>0</v>
      </c>
      <c r="H53" s="5"/>
      <c r="I53" s="5"/>
      <c r="J53" s="5"/>
      <c r="K53" s="5"/>
      <c r="L53" s="123">
        <f t="shared" si="0"/>
        <v>0</v>
      </c>
      <c r="M53" s="7"/>
    </row>
    <row r="54" spans="1:13" x14ac:dyDescent="0.2">
      <c r="A54" s="62">
        <v>12</v>
      </c>
      <c r="B54" s="62">
        <v>9</v>
      </c>
      <c r="C54" s="63" t="s">
        <v>97</v>
      </c>
      <c r="D54" s="122"/>
      <c r="E54" s="122"/>
      <c r="F54" s="122"/>
      <c r="G54" s="123">
        <f>SUM(CostoPersonale[[#This Row],[personale]:[comando]])</f>
        <v>0</v>
      </c>
      <c r="H54" s="5"/>
      <c r="I54" s="5"/>
      <c r="J54" s="5"/>
      <c r="K54" s="5"/>
      <c r="L54" s="123">
        <f t="shared" si="0"/>
        <v>0</v>
      </c>
      <c r="M54" s="7"/>
    </row>
    <row r="55" spans="1:13" x14ac:dyDescent="0.2">
      <c r="A55" s="62">
        <v>13</v>
      </c>
      <c r="B55" s="62">
        <v>7</v>
      </c>
      <c r="C55" s="63" t="s">
        <v>98</v>
      </c>
      <c r="D55" s="122"/>
      <c r="E55" s="122"/>
      <c r="F55" s="122"/>
      <c r="G55" s="123">
        <f>SUM(CostoPersonale[[#This Row],[personale]:[comando]])</f>
        <v>0</v>
      </c>
      <c r="H55" s="5"/>
      <c r="I55" s="5"/>
      <c r="J55" s="5"/>
      <c r="K55" s="5"/>
      <c r="L55" s="123">
        <f t="shared" si="0"/>
        <v>0</v>
      </c>
      <c r="M55" s="7"/>
    </row>
    <row r="56" spans="1:13" x14ac:dyDescent="0.2">
      <c r="A56" s="62">
        <v>14</v>
      </c>
      <c r="B56" s="62">
        <v>1</v>
      </c>
      <c r="C56" s="63" t="s">
        <v>99</v>
      </c>
      <c r="D56" s="122"/>
      <c r="E56" s="122"/>
      <c r="F56" s="122"/>
      <c r="G56" s="123">
        <f>SUM(CostoPersonale[[#This Row],[personale]:[comando]])</f>
        <v>0</v>
      </c>
      <c r="H56" s="5"/>
      <c r="I56" s="5"/>
      <c r="J56" s="5"/>
      <c r="K56" s="5"/>
      <c r="L56" s="123">
        <f t="shared" si="0"/>
        <v>0</v>
      </c>
      <c r="M56" s="7"/>
    </row>
    <row r="57" spans="1:13" ht="24" x14ac:dyDescent="0.2">
      <c r="A57" s="62">
        <v>14</v>
      </c>
      <c r="B57" s="62">
        <v>2</v>
      </c>
      <c r="C57" s="63" t="s">
        <v>100</v>
      </c>
      <c r="D57" s="122"/>
      <c r="E57" s="122"/>
      <c r="F57" s="122"/>
      <c r="G57" s="123">
        <f>SUM(CostoPersonale[[#This Row],[personale]:[comando]])</f>
        <v>0</v>
      </c>
      <c r="H57" s="5"/>
      <c r="I57" s="5"/>
      <c r="J57" s="5"/>
      <c r="K57" s="5"/>
      <c r="L57" s="123">
        <f t="shared" si="0"/>
        <v>0</v>
      </c>
      <c r="M57" s="7"/>
    </row>
    <row r="58" spans="1:13" x14ac:dyDescent="0.2">
      <c r="A58" s="62">
        <v>14</v>
      </c>
      <c r="B58" s="62">
        <v>3</v>
      </c>
      <c r="C58" s="63" t="s">
        <v>101</v>
      </c>
      <c r="D58" s="122"/>
      <c r="E58" s="122"/>
      <c r="F58" s="122"/>
      <c r="G58" s="123">
        <f>SUM(CostoPersonale[[#This Row],[personale]:[comando]])</f>
        <v>0</v>
      </c>
      <c r="H58" s="5"/>
      <c r="I58" s="5"/>
      <c r="J58" s="5"/>
      <c r="K58" s="5"/>
      <c r="L58" s="123">
        <f t="shared" si="0"/>
        <v>0</v>
      </c>
      <c r="M58" s="7"/>
    </row>
    <row r="59" spans="1:13" x14ac:dyDescent="0.2">
      <c r="A59" s="62">
        <v>14</v>
      </c>
      <c r="B59" s="62">
        <v>4</v>
      </c>
      <c r="C59" s="63" t="s">
        <v>102</v>
      </c>
      <c r="D59" s="122"/>
      <c r="E59" s="122"/>
      <c r="F59" s="122"/>
      <c r="G59" s="123">
        <f>SUM(CostoPersonale[[#This Row],[personale]:[comando]])</f>
        <v>0</v>
      </c>
      <c r="H59" s="5"/>
      <c r="I59" s="5"/>
      <c r="J59" s="5"/>
      <c r="K59" s="5"/>
      <c r="L59" s="123">
        <f t="shared" si="0"/>
        <v>0</v>
      </c>
      <c r="M59" s="7"/>
    </row>
    <row r="60" spans="1:13" x14ac:dyDescent="0.2">
      <c r="A60" s="62">
        <v>15</v>
      </c>
      <c r="B60" s="62">
        <v>1</v>
      </c>
      <c r="C60" s="63" t="s">
        <v>103</v>
      </c>
      <c r="D60" s="122"/>
      <c r="E60" s="122"/>
      <c r="F60" s="122"/>
      <c r="G60" s="123">
        <f>SUM(CostoPersonale[[#This Row],[personale]:[comando]])</f>
        <v>0</v>
      </c>
      <c r="H60" s="5"/>
      <c r="I60" s="5"/>
      <c r="J60" s="5"/>
      <c r="K60" s="5"/>
      <c r="L60" s="123">
        <f t="shared" si="0"/>
        <v>0</v>
      </c>
      <c r="M60" s="7"/>
    </row>
    <row r="61" spans="1:13" x14ac:dyDescent="0.2">
      <c r="A61" s="62">
        <v>15</v>
      </c>
      <c r="B61" s="62">
        <v>2</v>
      </c>
      <c r="C61" s="63" t="s">
        <v>104</v>
      </c>
      <c r="D61" s="122"/>
      <c r="E61" s="122"/>
      <c r="F61" s="122"/>
      <c r="G61" s="123">
        <f>SUM(CostoPersonale[[#This Row],[personale]:[comando]])</f>
        <v>0</v>
      </c>
      <c r="H61" s="5"/>
      <c r="I61" s="5"/>
      <c r="J61" s="5"/>
      <c r="K61" s="5"/>
      <c r="L61" s="123">
        <f t="shared" si="0"/>
        <v>0</v>
      </c>
      <c r="M61" s="7"/>
    </row>
    <row r="62" spans="1:13" x14ac:dyDescent="0.2">
      <c r="A62" s="62">
        <v>15</v>
      </c>
      <c r="B62" s="62">
        <v>3</v>
      </c>
      <c r="C62" s="63" t="s">
        <v>105</v>
      </c>
      <c r="D62" s="122"/>
      <c r="E62" s="122"/>
      <c r="F62" s="122"/>
      <c r="G62" s="123">
        <f>SUM(CostoPersonale[[#This Row],[personale]:[comando]])</f>
        <v>0</v>
      </c>
      <c r="H62" s="5"/>
      <c r="I62" s="5"/>
      <c r="J62" s="5"/>
      <c r="K62" s="5"/>
      <c r="L62" s="123">
        <f t="shared" si="0"/>
        <v>0</v>
      </c>
      <c r="M62" s="7"/>
    </row>
    <row r="63" spans="1:13" ht="24" x14ac:dyDescent="0.2">
      <c r="A63" s="62">
        <v>16</v>
      </c>
      <c r="B63" s="62">
        <v>1</v>
      </c>
      <c r="C63" s="63" t="s">
        <v>106</v>
      </c>
      <c r="D63" s="122"/>
      <c r="E63" s="122"/>
      <c r="F63" s="122"/>
      <c r="G63" s="123">
        <f>SUM(CostoPersonale[[#This Row],[personale]:[comando]])</f>
        <v>0</v>
      </c>
      <c r="H63" s="5"/>
      <c r="I63" s="5"/>
      <c r="J63" s="5"/>
      <c r="K63" s="5"/>
      <c r="L63" s="123">
        <f t="shared" si="0"/>
        <v>0</v>
      </c>
      <c r="M63" s="7"/>
    </row>
    <row r="64" spans="1:13" x14ac:dyDescent="0.2">
      <c r="A64" s="62">
        <v>16</v>
      </c>
      <c r="B64" s="62">
        <v>2</v>
      </c>
      <c r="C64" s="63" t="s">
        <v>107</v>
      </c>
      <c r="D64" s="122"/>
      <c r="E64" s="122"/>
      <c r="F64" s="122"/>
      <c r="G64" s="123">
        <f>SUM(CostoPersonale[[#This Row],[personale]:[comando]])</f>
        <v>0</v>
      </c>
      <c r="H64" s="5"/>
      <c r="I64" s="5"/>
      <c r="J64" s="5"/>
      <c r="K64" s="5"/>
      <c r="L64" s="123">
        <f t="shared" si="0"/>
        <v>0</v>
      </c>
      <c r="M64" s="7"/>
    </row>
    <row r="65" spans="1:13" x14ac:dyDescent="0.2">
      <c r="A65" s="62">
        <v>17</v>
      </c>
      <c r="B65" s="62">
        <v>1</v>
      </c>
      <c r="C65" s="63" t="s">
        <v>108</v>
      </c>
      <c r="D65" s="122"/>
      <c r="E65" s="122"/>
      <c r="F65" s="122"/>
      <c r="G65" s="123">
        <f>SUM(CostoPersonale[[#This Row],[personale]:[comando]])</f>
        <v>0</v>
      </c>
      <c r="H65" s="5"/>
      <c r="I65" s="5"/>
      <c r="J65" s="5"/>
      <c r="K65" s="5"/>
      <c r="L65" s="123">
        <f t="shared" si="0"/>
        <v>0</v>
      </c>
      <c r="M65" s="7"/>
    </row>
    <row r="66" spans="1:13" ht="24" x14ac:dyDescent="0.2">
      <c r="A66" s="62">
        <v>18</v>
      </c>
      <c r="B66" s="62">
        <v>1</v>
      </c>
      <c r="C66" s="63" t="s">
        <v>109</v>
      </c>
      <c r="D66" s="122"/>
      <c r="E66" s="122"/>
      <c r="F66" s="122"/>
      <c r="G66" s="123">
        <f>SUM(CostoPersonale[[#This Row],[personale]:[comando]])</f>
        <v>0</v>
      </c>
      <c r="H66" s="5"/>
      <c r="I66" s="5"/>
      <c r="J66" s="5"/>
      <c r="K66" s="5"/>
      <c r="L66" s="123">
        <f t="shared" si="0"/>
        <v>0</v>
      </c>
      <c r="M66" s="7"/>
    </row>
    <row r="67" spans="1:13" ht="24" x14ac:dyDescent="0.2">
      <c r="A67" s="62">
        <v>19</v>
      </c>
      <c r="B67" s="62">
        <v>1</v>
      </c>
      <c r="C67" s="63" t="s">
        <v>110</v>
      </c>
      <c r="D67" s="122"/>
      <c r="E67" s="122"/>
      <c r="F67" s="122"/>
      <c r="G67" s="123">
        <f>SUM(CostoPersonale[[#This Row],[personale]:[comando]])</f>
        <v>0</v>
      </c>
      <c r="H67" s="5"/>
      <c r="I67" s="5"/>
      <c r="J67" s="5"/>
      <c r="K67" s="5"/>
      <c r="L67" s="123">
        <f t="shared" si="0"/>
        <v>0</v>
      </c>
      <c r="M67" s="7"/>
    </row>
    <row r="68" spans="1:13" x14ac:dyDescent="0.2">
      <c r="A68" s="62">
        <v>20</v>
      </c>
      <c r="B68" s="62">
        <v>1</v>
      </c>
      <c r="C68" s="63" t="s">
        <v>111</v>
      </c>
      <c r="D68" s="122"/>
      <c r="E68" s="122"/>
      <c r="F68" s="122"/>
      <c r="G68" s="123">
        <f>SUM(CostoPersonale[[#This Row],[personale]:[comando]])</f>
        <v>0</v>
      </c>
      <c r="H68" s="5"/>
      <c r="I68" s="5"/>
      <c r="J68" s="5"/>
      <c r="K68" s="5"/>
      <c r="L68" s="123">
        <f t="shared" ref="L68:L75" si="1">SUM(IF((G68-H68-I68+J68-K68)&gt;=0,G68-H68-I68+J68-K68,""))</f>
        <v>0</v>
      </c>
      <c r="M68" s="7"/>
    </row>
    <row r="69" spans="1:13" x14ac:dyDescent="0.2">
      <c r="A69" s="62">
        <v>20</v>
      </c>
      <c r="B69" s="62">
        <v>2</v>
      </c>
      <c r="C69" s="63" t="s">
        <v>112</v>
      </c>
      <c r="D69" s="122"/>
      <c r="E69" s="122"/>
      <c r="F69" s="122"/>
      <c r="G69" s="123">
        <f>SUM(CostoPersonale[[#This Row],[personale]:[comando]])</f>
        <v>0</v>
      </c>
      <c r="H69" s="5"/>
      <c r="I69" s="5"/>
      <c r="J69" s="5"/>
      <c r="K69" s="5"/>
      <c r="L69" s="123">
        <f t="shared" si="1"/>
        <v>0</v>
      </c>
      <c r="M69" s="7"/>
    </row>
    <row r="70" spans="1:13" x14ac:dyDescent="0.2">
      <c r="A70" s="62">
        <v>20</v>
      </c>
      <c r="B70" s="62">
        <v>3</v>
      </c>
      <c r="C70" s="63" t="s">
        <v>113</v>
      </c>
      <c r="D70" s="122"/>
      <c r="E70" s="122"/>
      <c r="F70" s="122"/>
      <c r="G70" s="123">
        <f>SUM(CostoPersonale[[#This Row],[personale]:[comando]])</f>
        <v>0</v>
      </c>
      <c r="H70" s="5"/>
      <c r="I70" s="5"/>
      <c r="J70" s="5"/>
      <c r="K70" s="5"/>
      <c r="L70" s="123">
        <f t="shared" si="1"/>
        <v>0</v>
      </c>
      <c r="M70" s="7"/>
    </row>
    <row r="71" spans="1:13" ht="24" x14ac:dyDescent="0.2">
      <c r="A71" s="62">
        <v>50</v>
      </c>
      <c r="B71" s="62">
        <v>1</v>
      </c>
      <c r="C71" s="63" t="s">
        <v>114</v>
      </c>
      <c r="D71" s="122"/>
      <c r="E71" s="122"/>
      <c r="F71" s="122"/>
      <c r="G71" s="123">
        <f>SUM(CostoPersonale[[#This Row],[personale]:[comando]])</f>
        <v>0</v>
      </c>
      <c r="H71" s="5"/>
      <c r="I71" s="5"/>
      <c r="J71" s="5"/>
      <c r="K71" s="5"/>
      <c r="L71" s="123">
        <f t="shared" si="1"/>
        <v>0</v>
      </c>
      <c r="M71" s="7"/>
    </row>
    <row r="72" spans="1:13" ht="24" x14ac:dyDescent="0.2">
      <c r="A72" s="62">
        <v>50</v>
      </c>
      <c r="B72" s="62">
        <v>2</v>
      </c>
      <c r="C72" s="63" t="s">
        <v>115</v>
      </c>
      <c r="D72" s="122"/>
      <c r="E72" s="122"/>
      <c r="F72" s="122"/>
      <c r="G72" s="123">
        <f>SUM(CostoPersonale[[#This Row],[personale]:[comando]])</f>
        <v>0</v>
      </c>
      <c r="H72" s="5"/>
      <c r="I72" s="5"/>
      <c r="J72" s="5"/>
      <c r="K72" s="5"/>
      <c r="L72" s="123">
        <f t="shared" si="1"/>
        <v>0</v>
      </c>
      <c r="M72" s="7"/>
    </row>
    <row r="73" spans="1:13" x14ac:dyDescent="0.2">
      <c r="A73" s="62">
        <v>60</v>
      </c>
      <c r="B73" s="62">
        <v>1</v>
      </c>
      <c r="C73" s="63" t="s">
        <v>116</v>
      </c>
      <c r="D73" s="122"/>
      <c r="E73" s="122"/>
      <c r="F73" s="122"/>
      <c r="G73" s="123">
        <f>SUM(CostoPersonale[[#This Row],[personale]:[comando]])</f>
        <v>0</v>
      </c>
      <c r="H73" s="5"/>
      <c r="I73" s="5"/>
      <c r="J73" s="5"/>
      <c r="K73" s="5"/>
      <c r="L73" s="123">
        <f t="shared" si="1"/>
        <v>0</v>
      </c>
      <c r="M73" s="7"/>
    </row>
    <row r="74" spans="1:13" x14ac:dyDescent="0.2">
      <c r="A74" s="62">
        <v>99</v>
      </c>
      <c r="B74" s="62">
        <v>1</v>
      </c>
      <c r="C74" s="63" t="s">
        <v>117</v>
      </c>
      <c r="D74" s="122"/>
      <c r="E74" s="122"/>
      <c r="F74" s="122"/>
      <c r="G74" s="123">
        <f>SUM(CostoPersonale[[#This Row],[personale]:[comando]])</f>
        <v>0</v>
      </c>
      <c r="H74" s="5"/>
      <c r="I74" s="5"/>
      <c r="J74" s="5"/>
      <c r="K74" s="5"/>
      <c r="L74" s="123">
        <f t="shared" si="1"/>
        <v>0</v>
      </c>
      <c r="M74" s="7"/>
    </row>
    <row r="75" spans="1:13" ht="24" x14ac:dyDescent="0.2">
      <c r="A75" s="124">
        <v>99</v>
      </c>
      <c r="B75" s="124">
        <v>2</v>
      </c>
      <c r="C75" s="125" t="s">
        <v>118</v>
      </c>
      <c r="D75" s="122"/>
      <c r="E75" s="122"/>
      <c r="F75" s="122"/>
      <c r="G75" s="123">
        <f>SUM(CostoPersonale[[#This Row],[personale]:[comando]])</f>
        <v>0</v>
      </c>
      <c r="H75" s="8"/>
      <c r="I75" s="8"/>
      <c r="J75" s="8"/>
      <c r="K75" s="8"/>
      <c r="L75" s="126">
        <f t="shared" si="1"/>
        <v>0</v>
      </c>
      <c r="M75" s="9"/>
    </row>
    <row r="76" spans="1:13" x14ac:dyDescent="0.2">
      <c r="A76" s="128"/>
      <c r="B76" s="128"/>
      <c r="C76" s="129" t="s">
        <v>119</v>
      </c>
      <c r="D76" s="130">
        <f>SUBTOTAL(109,CostoPersonale[personale])</f>
        <v>0</v>
      </c>
      <c r="E76" s="130">
        <f>SUBTOTAL(109,CostoPersonale[irap])</f>
        <v>0</v>
      </c>
      <c r="F76" s="130">
        <f>SUBTOTAL(109,CostoPersonale[comando])</f>
        <v>0</v>
      </c>
      <c r="G76" s="126">
        <f>SUBTOTAL(109,CostoPersonale[REDDITI DA LAVORO DIPENDENTE E ONERI
dato BDAP
(oneri diretti + oneri riflessi + irap + rimborso personale in comando)
A])</f>
        <v>0</v>
      </c>
      <c r="H76" s="126">
        <f>SUBTOTAL(109,CostoPersonale[
SALARIO ACCESSORIO E ALTRI ONERI COMPLESSIVI INDIVISI
(ATTENZIONE! l''importo verrà riproporzionato automaticamente dal file, nella riga 82 del foglio SINTESI SPESA PER FUNZIONI)
B
])</f>
        <v>0</v>
      </c>
      <c r="I76" s="126">
        <f>SUBTOTAL(109,CostoPersonale[Spese dirigenziali, apicali, altro personale di comparto
Importo totale da ripartire in base all''effettiva attività svolta dal dipendente
 (oneri diretti + oneri riflessi + IRAP)
C])</f>
        <v>0</v>
      </c>
      <c r="J76" s="126">
        <f>SUBTOTAL(109,CostoPersonale[Spesa dirigenti, apicali, altro personale di comparto
Quota di competenza riclassificata in base all''effettiva attività svolta dal dipendente
 (oneri diretti + oneri riflessi + IRAP)
C1])</f>
        <v>0</v>
      </c>
      <c r="K76" s="126">
        <f>SUBTOTAL(109,CostoPersonale[
Entrate da rimborso personale in comando e/o altri rimborsi spese personale
D ])</f>
        <v>0</v>
      </c>
      <c r="L76" s="123">
        <f>SUBTOTAL(109,CostoPersonale[Spesa di personale netta
E=A-B-C+C1-D])</f>
        <v>0</v>
      </c>
      <c r="M76" s="127"/>
    </row>
    <row r="77" spans="1:13" x14ac:dyDescent="0.2">
      <c r="A77" s="131"/>
      <c r="B77" s="131"/>
      <c r="C77" s="132"/>
      <c r="D77" s="133"/>
      <c r="E77" s="133"/>
      <c r="F77" s="133"/>
      <c r="G77" s="134"/>
      <c r="H77" s="134"/>
      <c r="I77" s="296">
        <f>IF(I76&lt;&gt;J76,"ERRORE DI QUADRATURA",0)</f>
        <v>0</v>
      </c>
      <c r="J77" s="296"/>
      <c r="K77" s="135"/>
      <c r="L77" s="199"/>
      <c r="M77" s="136"/>
    </row>
    <row r="78" spans="1:13" x14ac:dyDescent="0.2">
      <c r="A78" s="131"/>
      <c r="B78" s="131"/>
      <c r="C78" s="132"/>
      <c r="D78" s="133"/>
      <c r="E78" s="133"/>
      <c r="F78" s="133"/>
      <c r="G78" s="134"/>
      <c r="H78" s="134"/>
      <c r="I78" s="84"/>
      <c r="J78" s="84"/>
      <c r="K78" s="84"/>
      <c r="L78" s="72"/>
      <c r="M78" s="137"/>
    </row>
    <row r="79" spans="1:13" ht="13.5" thickBot="1" x14ac:dyDescent="0.25">
      <c r="A79" s="73"/>
      <c r="B79" s="73"/>
      <c r="C79" s="132"/>
      <c r="D79" s="133"/>
      <c r="E79" s="133"/>
      <c r="F79" s="133"/>
      <c r="G79" s="134"/>
      <c r="H79" s="134"/>
      <c r="I79" s="84"/>
      <c r="J79" s="84"/>
      <c r="K79" s="138"/>
      <c r="L79" s="72"/>
      <c r="M79" s="137"/>
    </row>
    <row r="80" spans="1:13" x14ac:dyDescent="0.2">
      <c r="A80" s="73"/>
      <c r="B80" s="73"/>
      <c r="C80" s="139" t="s">
        <v>143</v>
      </c>
      <c r="D80" s="140"/>
      <c r="E80" s="140"/>
      <c r="F80" s="140"/>
      <c r="G80" s="141"/>
      <c r="H80" s="142"/>
      <c r="I80" s="84"/>
      <c r="J80" s="84"/>
      <c r="K80" s="84"/>
      <c r="L80" s="72"/>
      <c r="M80" s="137"/>
    </row>
    <row r="81" spans="1:13" x14ac:dyDescent="0.2">
      <c r="A81" s="73"/>
      <c r="B81" s="73"/>
      <c r="C81" s="143" t="s">
        <v>144</v>
      </c>
      <c r="D81" s="144"/>
      <c r="E81" s="144"/>
      <c r="F81" s="144"/>
      <c r="G81" s="145">
        <f>G76</f>
        <v>0</v>
      </c>
      <c r="H81" s="146"/>
      <c r="I81" s="72"/>
      <c r="J81" s="72"/>
      <c r="K81" s="72"/>
      <c r="L81" s="72"/>
      <c r="M81" s="137"/>
    </row>
    <row r="82" spans="1:13" s="147" customFormat="1" x14ac:dyDescent="0.2">
      <c r="A82" s="73"/>
      <c r="B82" s="73"/>
      <c r="C82" s="143" t="s">
        <v>145</v>
      </c>
      <c r="D82" s="144"/>
      <c r="E82" s="144"/>
      <c r="F82" s="144"/>
      <c r="G82" s="145">
        <f>-H76</f>
        <v>0</v>
      </c>
      <c r="H82" s="146"/>
      <c r="I82" s="112"/>
      <c r="J82" s="112"/>
      <c r="K82" s="112"/>
      <c r="L82" s="112"/>
      <c r="M82" s="111"/>
    </row>
    <row r="83" spans="1:13" x14ac:dyDescent="0.2">
      <c r="A83" s="131"/>
      <c r="B83" s="131"/>
      <c r="C83" s="148" t="s">
        <v>146</v>
      </c>
      <c r="D83" s="149"/>
      <c r="E83" s="149"/>
      <c r="F83" s="149"/>
      <c r="G83" s="150">
        <f>-K76</f>
        <v>0</v>
      </c>
      <c r="H83" s="146"/>
    </row>
    <row r="84" spans="1:13" x14ac:dyDescent="0.2">
      <c r="A84" s="151"/>
      <c r="B84" s="151"/>
      <c r="C84" s="152" t="s">
        <v>147</v>
      </c>
      <c r="D84" s="133"/>
      <c r="E84" s="133"/>
      <c r="F84" s="133"/>
      <c r="G84" s="134">
        <f>SUM(G81:G83)</f>
        <v>0</v>
      </c>
      <c r="H84" s="153"/>
    </row>
    <row r="85" spans="1:13" ht="13.5" thickBot="1" x14ac:dyDescent="0.25">
      <c r="C85" s="154" t="s">
        <v>148</v>
      </c>
      <c r="D85" s="155"/>
      <c r="E85" s="155"/>
      <c r="F85" s="155"/>
      <c r="G85" s="156">
        <f>G84-L76</f>
        <v>0</v>
      </c>
      <c r="H85" s="157" t="str">
        <f>IF(G85=0,"OK","ERRORE QUADRATURA")</f>
        <v>OK</v>
      </c>
    </row>
  </sheetData>
  <sheetProtection formatCells="0" formatColumns="0" formatRows="0" insertColumns="0" insertRows="0" selectLockedCells="1" pivotTables="0"/>
  <dataConsolidate/>
  <mergeCells count="2">
    <mergeCell ref="I77:J77"/>
    <mergeCell ref="H1:K1"/>
  </mergeCells>
  <conditionalFormatting sqref="G85:H85">
    <cfRule type="containsErrors" dxfId="20" priority="3">
      <formula>ISERROR(G85)</formula>
    </cfRule>
    <cfRule type="cellIs" dxfId="19" priority="7" operator="notEqual">
      <formula>0</formula>
    </cfRule>
  </conditionalFormatting>
  <conditionalFormatting sqref="I77">
    <cfRule type="cellIs" dxfId="18" priority="16" operator="notEqual">
      <formula>0</formula>
    </cfRule>
  </conditionalFormatting>
  <conditionalFormatting sqref="I77:J77">
    <cfRule type="cellIs" dxfId="17" priority="5" operator="lessThan">
      <formula>0</formula>
    </cfRule>
  </conditionalFormatting>
  <conditionalFormatting sqref="L1 L3:L1048576">
    <cfRule type="cellIs" dxfId="16" priority="8" operator="lessThan">
      <formula>0</formula>
    </cfRule>
    <cfRule type="containsErrors" dxfId="15" priority="18">
      <formula>ISERROR(L1)</formula>
    </cfRule>
  </conditionalFormatting>
  <conditionalFormatting sqref="L2">
    <cfRule type="cellIs" dxfId="14" priority="1" operator="lessThan">
      <formula>0</formula>
    </cfRule>
    <cfRule type="containsErrors" dxfId="13" priority="2">
      <formula>ISERROR(L2)</formula>
    </cfRule>
  </conditionalFormatting>
  <dataValidations count="1">
    <dataValidation type="custom" errorTitle="ATTENZIONE!!!" error="Inserire una descrizione relativa ai valori immessi" sqref="M3" xr:uid="{9701636C-6766-48E8-8597-99F647913660}">
      <formula1>(H4+I4+J4+K4)&lt;&gt;0</formula1>
    </dataValidation>
  </dataValidations>
  <pageMargins left="0.7" right="0.7" top="0.75" bottom="0.75" header="0.3" footer="0.3"/>
  <pageSetup paperSize="9" scale="4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9CEC6-DA65-4C90-8C7E-DE6C903B125F}">
  <sheetPr codeName="Foglio3">
    <tabColor rgb="FF92D050"/>
  </sheetPr>
  <dimension ref="A3:K85"/>
  <sheetViews>
    <sheetView showGridLines="0" zoomScaleNormal="100" workbookViewId="0">
      <pane xSplit="3" ySplit="4" topLeftCell="D5" activePane="bottomRight" state="frozen"/>
      <selection pane="topRight" activeCell="C1" sqref="C1"/>
      <selection pane="bottomLeft" activeCell="A6" sqref="A6"/>
      <selection pane="bottomRight" activeCell="F13" sqref="F13"/>
    </sheetView>
  </sheetViews>
  <sheetFormatPr defaultRowHeight="12.75" x14ac:dyDescent="0.2"/>
  <cols>
    <col min="1" max="1" width="6.42578125" style="105" customWidth="1"/>
    <col min="2" max="2" width="7.140625" style="105" customWidth="1"/>
    <col min="3" max="3" width="40" style="106" bestFit="1" customWidth="1"/>
    <col min="4" max="5" width="18.140625" style="110" customWidth="1"/>
    <col min="6" max="6" width="37" style="195" customWidth="1"/>
    <col min="7" max="7" width="26.42578125" style="24" customWidth="1"/>
    <col min="8" max="8" width="27" style="195" customWidth="1"/>
    <col min="9" max="9" width="27" style="198" customWidth="1"/>
    <col min="10" max="10" width="27" style="195" customWidth="1"/>
    <col min="11" max="11" width="26.42578125" style="197" customWidth="1"/>
    <col min="12" max="16384" width="9.140625" style="113"/>
  </cols>
  <sheetData>
    <row r="3" spans="1:11" s="158" customFormat="1" ht="15.75" x14ac:dyDescent="0.2">
      <c r="C3" s="159"/>
      <c r="D3" s="300" t="s">
        <v>149</v>
      </c>
      <c r="E3" s="300"/>
      <c r="F3" s="300"/>
      <c r="G3" s="301" t="s">
        <v>150</v>
      </c>
      <c r="H3" s="302"/>
      <c r="I3" s="302"/>
      <c r="J3" s="303"/>
      <c r="K3" s="160"/>
    </row>
    <row r="4" spans="1:11" s="170" customFormat="1" ht="72" x14ac:dyDescent="0.2">
      <c r="A4" s="161" t="s">
        <v>6</v>
      </c>
      <c r="B4" s="161" t="s">
        <v>7</v>
      </c>
      <c r="C4" s="162" t="s">
        <v>8</v>
      </c>
      <c r="D4" s="163" t="s">
        <v>151</v>
      </c>
      <c r="E4" s="163" t="s">
        <v>152</v>
      </c>
      <c r="F4" s="164" t="s">
        <v>153</v>
      </c>
      <c r="G4" s="165" t="s">
        <v>154</v>
      </c>
      <c r="H4" s="166" t="s">
        <v>155</v>
      </c>
      <c r="I4" s="167" t="s">
        <v>156</v>
      </c>
      <c r="J4" s="168" t="s">
        <v>157</v>
      </c>
      <c r="K4" s="169" t="s">
        <v>158</v>
      </c>
    </row>
    <row r="5" spans="1:11" x14ac:dyDescent="0.2">
      <c r="A5" s="171">
        <v>1</v>
      </c>
      <c r="B5" s="172">
        <v>1</v>
      </c>
      <c r="C5" s="63" t="s">
        <v>46</v>
      </c>
      <c r="D5" s="10"/>
      <c r="E5" s="10"/>
      <c r="F5" s="11"/>
      <c r="G5" s="12"/>
      <c r="H5" s="11"/>
      <c r="I5" s="13"/>
      <c r="J5" s="11"/>
      <c r="K5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6" spans="1:11" x14ac:dyDescent="0.2">
      <c r="A6" s="171">
        <v>1</v>
      </c>
      <c r="B6" s="172">
        <v>2</v>
      </c>
      <c r="C6" s="63" t="s">
        <v>47</v>
      </c>
      <c r="D6" s="10"/>
      <c r="E6" s="10"/>
      <c r="F6" s="11"/>
      <c r="G6" s="12"/>
      <c r="H6" s="11"/>
      <c r="I6" s="13"/>
      <c r="J6" s="11"/>
      <c r="K6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7" spans="1:11" ht="24" x14ac:dyDescent="0.2">
      <c r="A7" s="171">
        <v>1</v>
      </c>
      <c r="B7" s="172">
        <v>3</v>
      </c>
      <c r="C7" s="63" t="s">
        <v>48</v>
      </c>
      <c r="D7" s="10"/>
      <c r="E7" s="10"/>
      <c r="F7" s="11"/>
      <c r="G7" s="14"/>
      <c r="H7" s="15"/>
      <c r="I7" s="13"/>
      <c r="J7" s="11"/>
      <c r="K7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8" spans="1:11" x14ac:dyDescent="0.2">
      <c r="A8" s="171">
        <v>1</v>
      </c>
      <c r="B8" s="172">
        <v>4</v>
      </c>
      <c r="C8" s="63" t="s">
        <v>49</v>
      </c>
      <c r="D8" s="10"/>
      <c r="E8" s="10"/>
      <c r="F8" s="11"/>
      <c r="G8" s="14"/>
      <c r="H8" s="15"/>
      <c r="I8" s="13"/>
      <c r="J8" s="11"/>
      <c r="K8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9" spans="1:11" x14ac:dyDescent="0.2">
      <c r="A9" s="171">
        <v>1</v>
      </c>
      <c r="B9" s="172">
        <v>5</v>
      </c>
      <c r="C9" s="63" t="s">
        <v>50</v>
      </c>
      <c r="D9" s="10"/>
      <c r="E9" s="10"/>
      <c r="F9" s="11"/>
      <c r="G9" s="14"/>
      <c r="H9" s="15"/>
      <c r="I9" s="13"/>
      <c r="J9" s="11"/>
      <c r="K9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10" spans="1:11" x14ac:dyDescent="0.2">
      <c r="A10" s="171">
        <v>1</v>
      </c>
      <c r="B10" s="172">
        <v>6</v>
      </c>
      <c r="C10" s="63" t="s">
        <v>51</v>
      </c>
      <c r="D10" s="10"/>
      <c r="E10" s="10"/>
      <c r="F10" s="11"/>
      <c r="G10" s="14"/>
      <c r="H10" s="15"/>
      <c r="I10" s="13"/>
      <c r="J10" s="11"/>
      <c r="K10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11" spans="1:11" ht="24" x14ac:dyDescent="0.2">
      <c r="A11" s="171">
        <v>1</v>
      </c>
      <c r="B11" s="172">
        <v>7</v>
      </c>
      <c r="C11" s="63" t="s">
        <v>52</v>
      </c>
      <c r="D11" s="10"/>
      <c r="E11" s="10"/>
      <c r="F11" s="11"/>
      <c r="G11" s="14"/>
      <c r="H11" s="15"/>
      <c r="I11" s="13"/>
      <c r="J11" s="11"/>
      <c r="K11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12" spans="1:11" x14ac:dyDescent="0.2">
      <c r="A12" s="171">
        <v>1</v>
      </c>
      <c r="B12" s="172">
        <v>8</v>
      </c>
      <c r="C12" s="63" t="s">
        <v>53</v>
      </c>
      <c r="D12" s="10"/>
      <c r="E12" s="16"/>
      <c r="F12" s="15"/>
      <c r="G12" s="14"/>
      <c r="H12" s="15"/>
      <c r="I12" s="13"/>
      <c r="J12" s="11"/>
      <c r="K12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13" spans="1:11" ht="24" x14ac:dyDescent="0.2">
      <c r="A13" s="171">
        <v>1</v>
      </c>
      <c r="B13" s="172">
        <v>9</v>
      </c>
      <c r="C13" s="63" t="s">
        <v>54</v>
      </c>
      <c r="D13" s="10"/>
      <c r="E13" s="16"/>
      <c r="F13" s="15"/>
      <c r="G13" s="14"/>
      <c r="H13" s="15"/>
      <c r="I13" s="13"/>
      <c r="J13" s="11"/>
      <c r="K13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14" spans="1:11" x14ac:dyDescent="0.2">
      <c r="A14" s="171">
        <v>1</v>
      </c>
      <c r="B14" s="172">
        <v>10</v>
      </c>
      <c r="C14" s="63" t="s">
        <v>55</v>
      </c>
      <c r="D14" s="10"/>
      <c r="E14" s="10"/>
      <c r="F14" s="11"/>
      <c r="G14" s="14"/>
      <c r="H14" s="15"/>
      <c r="I14" s="13"/>
      <c r="J14" s="11"/>
      <c r="K14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15" spans="1:11" x14ac:dyDescent="0.2">
      <c r="A15" s="171">
        <v>1</v>
      </c>
      <c r="B15" s="172">
        <v>11</v>
      </c>
      <c r="C15" s="63" t="s">
        <v>56</v>
      </c>
      <c r="D15" s="10"/>
      <c r="E15" s="10"/>
      <c r="F15" s="11"/>
      <c r="G15" s="14"/>
      <c r="H15" s="15"/>
      <c r="I15" s="13"/>
      <c r="J15" s="11"/>
      <c r="K15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16" spans="1:11" x14ac:dyDescent="0.2">
      <c r="A16" s="171">
        <v>2</v>
      </c>
      <c r="B16" s="172">
        <v>1</v>
      </c>
      <c r="C16" s="63" t="s">
        <v>57</v>
      </c>
      <c r="D16" s="10"/>
      <c r="E16" s="10"/>
      <c r="F16" s="11"/>
      <c r="G16" s="14"/>
      <c r="H16" s="15"/>
      <c r="I16" s="13"/>
      <c r="J16" s="11"/>
      <c r="K16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17" spans="1:11" x14ac:dyDescent="0.2">
      <c r="A17" s="171">
        <v>2</v>
      </c>
      <c r="B17" s="172">
        <v>2</v>
      </c>
      <c r="C17" s="63" t="s">
        <v>58</v>
      </c>
      <c r="D17" s="10"/>
      <c r="E17" s="10"/>
      <c r="F17" s="11"/>
      <c r="G17" s="14"/>
      <c r="H17" s="15"/>
      <c r="I17" s="13"/>
      <c r="J17" s="11"/>
      <c r="K17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18" spans="1:11" x14ac:dyDescent="0.2">
      <c r="A18" s="171">
        <v>3</v>
      </c>
      <c r="B18" s="172">
        <v>1</v>
      </c>
      <c r="C18" s="63" t="s">
        <v>59</v>
      </c>
      <c r="D18" s="10"/>
      <c r="E18" s="10"/>
      <c r="F18" s="11"/>
      <c r="G18" s="14"/>
      <c r="H18" s="15"/>
      <c r="I18" s="13"/>
      <c r="J18" s="11"/>
      <c r="K18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19" spans="1:11" x14ac:dyDescent="0.2">
      <c r="A19" s="171">
        <v>3</v>
      </c>
      <c r="B19" s="172">
        <v>2</v>
      </c>
      <c r="C19" s="63" t="s">
        <v>60</v>
      </c>
      <c r="D19" s="10"/>
      <c r="E19" s="10"/>
      <c r="F19" s="11"/>
      <c r="G19" s="12"/>
      <c r="H19" s="11"/>
      <c r="I19" s="13"/>
      <c r="J19" s="11"/>
      <c r="K19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20" spans="1:11" x14ac:dyDescent="0.2">
      <c r="A20" s="171">
        <v>4</v>
      </c>
      <c r="B20" s="172">
        <v>1</v>
      </c>
      <c r="C20" s="63" t="s">
        <v>61</v>
      </c>
      <c r="D20" s="10"/>
      <c r="E20" s="10"/>
      <c r="F20" s="11"/>
      <c r="G20" s="12"/>
      <c r="H20" s="11"/>
      <c r="I20" s="13"/>
      <c r="J20" s="11"/>
      <c r="K20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21" spans="1:11" x14ac:dyDescent="0.2">
      <c r="A21" s="171">
        <v>4</v>
      </c>
      <c r="B21" s="172">
        <v>2</v>
      </c>
      <c r="C21" s="63" t="s">
        <v>62</v>
      </c>
      <c r="D21" s="10"/>
      <c r="E21" s="10"/>
      <c r="F21" s="11"/>
      <c r="G21" s="12"/>
      <c r="H21" s="11"/>
      <c r="I21" s="13"/>
      <c r="J21" s="11"/>
      <c r="K21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22" spans="1:11" x14ac:dyDescent="0.2">
      <c r="A22" s="171">
        <v>4</v>
      </c>
      <c r="B22" s="172">
        <v>4</v>
      </c>
      <c r="C22" s="63" t="s">
        <v>63</v>
      </c>
      <c r="D22" s="10"/>
      <c r="E22" s="10"/>
      <c r="F22" s="11"/>
      <c r="G22" s="12"/>
      <c r="H22" s="11"/>
      <c r="I22" s="13"/>
      <c r="J22" s="11"/>
      <c r="K22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23" spans="1:11" x14ac:dyDescent="0.2">
      <c r="A23" s="171">
        <v>4</v>
      </c>
      <c r="B23" s="172">
        <v>5</v>
      </c>
      <c r="C23" s="63" t="s">
        <v>64</v>
      </c>
      <c r="D23" s="10"/>
      <c r="E23" s="10"/>
      <c r="F23" s="11"/>
      <c r="G23" s="12"/>
      <c r="H23" s="11"/>
      <c r="I23" s="13"/>
      <c r="J23" s="11"/>
      <c r="K23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24" spans="1:11" x14ac:dyDescent="0.2">
      <c r="A24" s="171">
        <v>4</v>
      </c>
      <c r="B24" s="172">
        <v>6</v>
      </c>
      <c r="C24" s="63" t="s">
        <v>65</v>
      </c>
      <c r="D24" s="10"/>
      <c r="E24" s="10"/>
      <c r="F24" s="11"/>
      <c r="G24" s="12"/>
      <c r="H24" s="11"/>
      <c r="I24" s="13"/>
      <c r="J24" s="11"/>
      <c r="K24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25" spans="1:11" x14ac:dyDescent="0.2">
      <c r="A25" s="171">
        <v>4</v>
      </c>
      <c r="B25" s="172">
        <v>7</v>
      </c>
      <c r="C25" s="63" t="s">
        <v>66</v>
      </c>
      <c r="D25" s="10"/>
      <c r="E25" s="10"/>
      <c r="F25" s="11"/>
      <c r="G25" s="12"/>
      <c r="H25" s="11"/>
      <c r="I25" s="13"/>
      <c r="J25" s="11"/>
      <c r="K25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26" spans="1:11" x14ac:dyDescent="0.2">
      <c r="A26" s="171">
        <v>5</v>
      </c>
      <c r="B26" s="172">
        <v>1</v>
      </c>
      <c r="C26" s="63" t="s">
        <v>67</v>
      </c>
      <c r="D26" s="10"/>
      <c r="E26" s="10"/>
      <c r="F26" s="11"/>
      <c r="G26" s="12"/>
      <c r="H26" s="11"/>
      <c r="I26" s="13"/>
      <c r="J26" s="11"/>
      <c r="K26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27" spans="1:11" ht="24" x14ac:dyDescent="0.2">
      <c r="A27" s="171">
        <v>5</v>
      </c>
      <c r="B27" s="172">
        <v>2</v>
      </c>
      <c r="C27" s="63" t="s">
        <v>68</v>
      </c>
      <c r="D27" s="10"/>
      <c r="E27" s="10"/>
      <c r="F27" s="11"/>
      <c r="G27" s="12"/>
      <c r="H27" s="11"/>
      <c r="I27" s="13"/>
      <c r="J27" s="11"/>
      <c r="K27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28" spans="1:11" x14ac:dyDescent="0.2">
      <c r="A28" s="171">
        <v>6</v>
      </c>
      <c r="B28" s="172">
        <v>1</v>
      </c>
      <c r="C28" s="63" t="s">
        <v>69</v>
      </c>
      <c r="D28" s="10"/>
      <c r="E28" s="10"/>
      <c r="F28" s="11"/>
      <c r="G28" s="12"/>
      <c r="H28" s="11"/>
      <c r="I28" s="13"/>
      <c r="J28" s="11"/>
      <c r="K28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29" spans="1:11" x14ac:dyDescent="0.2">
      <c r="A29" s="171">
        <v>6</v>
      </c>
      <c r="B29" s="172">
        <v>2</v>
      </c>
      <c r="C29" s="63" t="s">
        <v>70</v>
      </c>
      <c r="D29" s="10"/>
      <c r="E29" s="10"/>
      <c r="F29" s="11"/>
      <c r="G29" s="12"/>
      <c r="H29" s="11"/>
      <c r="I29" s="13"/>
      <c r="J29" s="11"/>
      <c r="K29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30" spans="1:11" x14ac:dyDescent="0.2">
      <c r="A30" s="171">
        <v>7</v>
      </c>
      <c r="B30" s="172">
        <v>1</v>
      </c>
      <c r="C30" s="63" t="s">
        <v>71</v>
      </c>
      <c r="D30" s="10"/>
      <c r="E30" s="10"/>
      <c r="F30" s="11"/>
      <c r="G30" s="12"/>
      <c r="H30" s="11"/>
      <c r="I30" s="13"/>
      <c r="J30" s="11"/>
      <c r="K30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31" spans="1:11" x14ac:dyDescent="0.2">
      <c r="A31" s="171">
        <v>8</v>
      </c>
      <c r="B31" s="172">
        <v>1</v>
      </c>
      <c r="C31" s="63" t="s">
        <v>72</v>
      </c>
      <c r="D31" s="10"/>
      <c r="E31" s="10"/>
      <c r="F31" s="11"/>
      <c r="G31" s="12"/>
      <c r="H31" s="11"/>
      <c r="I31" s="13"/>
      <c r="J31" s="11"/>
      <c r="K31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32" spans="1:11" ht="24" x14ac:dyDescent="0.2">
      <c r="A32" s="171">
        <v>8</v>
      </c>
      <c r="B32" s="172">
        <v>2</v>
      </c>
      <c r="C32" s="63" t="s">
        <v>73</v>
      </c>
      <c r="D32" s="10"/>
      <c r="E32" s="10"/>
      <c r="F32" s="11"/>
      <c r="G32" s="12"/>
      <c r="H32" s="11"/>
      <c r="I32" s="13"/>
      <c r="J32" s="11"/>
      <c r="K32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33" spans="1:11" x14ac:dyDescent="0.2">
      <c r="A33" s="171">
        <v>9</v>
      </c>
      <c r="B33" s="172">
        <v>1</v>
      </c>
      <c r="C33" s="63" t="s">
        <v>74</v>
      </c>
      <c r="D33" s="10"/>
      <c r="E33" s="10"/>
      <c r="F33" s="11"/>
      <c r="G33" s="12"/>
      <c r="H33" s="11"/>
      <c r="I33" s="13"/>
      <c r="J33" s="11"/>
      <c r="K33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34" spans="1:11" x14ac:dyDescent="0.2">
      <c r="A34" s="171">
        <v>9</v>
      </c>
      <c r="B34" s="172">
        <v>2</v>
      </c>
      <c r="C34" s="63" t="s">
        <v>75</v>
      </c>
      <c r="D34" s="10"/>
      <c r="E34" s="10"/>
      <c r="F34" s="11"/>
      <c r="G34" s="12"/>
      <c r="H34" s="11"/>
      <c r="I34" s="13"/>
      <c r="J34" s="11"/>
      <c r="K34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35" spans="1:11" x14ac:dyDescent="0.2">
      <c r="A35" s="171">
        <v>9</v>
      </c>
      <c r="B35" s="172">
        <v>3</v>
      </c>
      <c r="C35" s="63" t="s">
        <v>76</v>
      </c>
      <c r="D35" s="10"/>
      <c r="E35" s="10"/>
      <c r="F35" s="11"/>
      <c r="G35" s="12"/>
      <c r="H35" s="11"/>
      <c r="I35" s="13"/>
      <c r="J35" s="11"/>
      <c r="K35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36" spans="1:11" x14ac:dyDescent="0.2">
      <c r="A36" s="171">
        <v>9</v>
      </c>
      <c r="B36" s="172">
        <v>4</v>
      </c>
      <c r="C36" s="63" t="s">
        <v>77</v>
      </c>
      <c r="D36" s="10"/>
      <c r="E36" s="10"/>
      <c r="F36" s="11"/>
      <c r="G36" s="12"/>
      <c r="H36" s="11"/>
      <c r="I36" s="13"/>
      <c r="J36" s="11"/>
      <c r="K36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37" spans="1:11" ht="24" x14ac:dyDescent="0.2">
      <c r="A37" s="171">
        <v>9</v>
      </c>
      <c r="B37" s="172">
        <v>5</v>
      </c>
      <c r="C37" s="63" t="s">
        <v>78</v>
      </c>
      <c r="D37" s="10"/>
      <c r="E37" s="10"/>
      <c r="F37" s="11"/>
      <c r="G37" s="12"/>
      <c r="H37" s="11"/>
      <c r="I37" s="13"/>
      <c r="J37" s="11"/>
      <c r="K37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38" spans="1:11" x14ac:dyDescent="0.2">
      <c r="A38" s="171">
        <v>9</v>
      </c>
      <c r="B38" s="172">
        <v>6</v>
      </c>
      <c r="C38" s="63" t="s">
        <v>79</v>
      </c>
      <c r="D38" s="10"/>
      <c r="E38" s="10"/>
      <c r="F38" s="11"/>
      <c r="G38" s="12"/>
      <c r="H38" s="11"/>
      <c r="I38" s="13"/>
      <c r="J38" s="11"/>
      <c r="K38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39" spans="1:11" ht="24" x14ac:dyDescent="0.2">
      <c r="A39" s="171">
        <v>9</v>
      </c>
      <c r="B39" s="172">
        <v>7</v>
      </c>
      <c r="C39" s="63" t="s">
        <v>80</v>
      </c>
      <c r="D39" s="10"/>
      <c r="E39" s="10"/>
      <c r="F39" s="11"/>
      <c r="G39" s="12"/>
      <c r="H39" s="11"/>
      <c r="I39" s="13"/>
      <c r="J39" s="11"/>
      <c r="K39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40" spans="1:11" x14ac:dyDescent="0.2">
      <c r="A40" s="171">
        <v>9</v>
      </c>
      <c r="B40" s="172">
        <v>8</v>
      </c>
      <c r="C40" s="63" t="s">
        <v>81</v>
      </c>
      <c r="D40" s="10"/>
      <c r="E40" s="10"/>
      <c r="F40" s="11"/>
      <c r="G40" s="12"/>
      <c r="H40" s="11"/>
      <c r="I40" s="13"/>
      <c r="J40" s="11"/>
      <c r="K40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41" spans="1:11" x14ac:dyDescent="0.2">
      <c r="A41" s="171">
        <v>10</v>
      </c>
      <c r="B41" s="172">
        <v>1</v>
      </c>
      <c r="C41" s="63" t="s">
        <v>82</v>
      </c>
      <c r="D41" s="10"/>
      <c r="E41" s="10"/>
      <c r="F41" s="11"/>
      <c r="G41" s="12"/>
      <c r="H41" s="11"/>
      <c r="I41" s="13"/>
      <c r="J41" s="11"/>
      <c r="K41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42" spans="1:11" x14ac:dyDescent="0.2">
      <c r="A42" s="171">
        <v>10</v>
      </c>
      <c r="B42" s="172">
        <v>2</v>
      </c>
      <c r="C42" s="63" t="s">
        <v>83</v>
      </c>
      <c r="D42" s="10"/>
      <c r="E42" s="10"/>
      <c r="F42" s="11"/>
      <c r="G42" s="12"/>
      <c r="H42" s="11"/>
      <c r="I42" s="13"/>
      <c r="J42" s="11"/>
      <c r="K42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43" spans="1:11" x14ac:dyDescent="0.2">
      <c r="A43" s="171">
        <v>10</v>
      </c>
      <c r="B43" s="172">
        <v>3</v>
      </c>
      <c r="C43" s="63" t="s">
        <v>84</v>
      </c>
      <c r="D43" s="10"/>
      <c r="E43" s="10"/>
      <c r="F43" s="11"/>
      <c r="G43" s="12"/>
      <c r="H43" s="11"/>
      <c r="I43" s="13"/>
      <c r="J43" s="11"/>
      <c r="K43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44" spans="1:11" x14ac:dyDescent="0.2">
      <c r="A44" s="171">
        <v>10</v>
      </c>
      <c r="B44" s="172">
        <v>4</v>
      </c>
      <c r="C44" s="63" t="s">
        <v>85</v>
      </c>
      <c r="D44" s="10"/>
      <c r="E44" s="10"/>
      <c r="F44" s="11"/>
      <c r="G44" s="12"/>
      <c r="H44" s="11"/>
      <c r="I44" s="13"/>
      <c r="J44" s="11"/>
      <c r="K44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45" spans="1:11" x14ac:dyDescent="0.2">
      <c r="A45" s="171">
        <v>10</v>
      </c>
      <c r="B45" s="172">
        <v>5</v>
      </c>
      <c r="C45" s="63" t="s">
        <v>86</v>
      </c>
      <c r="D45" s="10"/>
      <c r="E45" s="10"/>
      <c r="F45" s="11"/>
      <c r="G45" s="12"/>
      <c r="H45" s="11"/>
      <c r="I45" s="13"/>
      <c r="J45" s="11"/>
      <c r="K45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46" spans="1:11" x14ac:dyDescent="0.2">
      <c r="A46" s="171">
        <v>11</v>
      </c>
      <c r="B46" s="172">
        <v>1</v>
      </c>
      <c r="C46" s="63" t="s">
        <v>87</v>
      </c>
      <c r="D46" s="10"/>
      <c r="E46" s="10"/>
      <c r="F46" s="11"/>
      <c r="G46" s="12"/>
      <c r="H46" s="11"/>
      <c r="I46" s="13"/>
      <c r="J46" s="11"/>
      <c r="K46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47" spans="1:11" x14ac:dyDescent="0.2">
      <c r="A47" s="171">
        <v>11</v>
      </c>
      <c r="B47" s="172">
        <v>2</v>
      </c>
      <c r="C47" s="63" t="s">
        <v>88</v>
      </c>
      <c r="D47" s="10"/>
      <c r="E47" s="10"/>
      <c r="F47" s="11"/>
      <c r="G47" s="12"/>
      <c r="H47" s="11"/>
      <c r="I47" s="13"/>
      <c r="J47" s="11"/>
      <c r="K47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48" spans="1:11" ht="24" x14ac:dyDescent="0.2">
      <c r="A48" s="171">
        <v>12</v>
      </c>
      <c r="B48" s="172">
        <v>1</v>
      </c>
      <c r="C48" s="63" t="s">
        <v>89</v>
      </c>
      <c r="D48" s="16"/>
      <c r="E48" s="16"/>
      <c r="F48" s="15"/>
      <c r="G48" s="12"/>
      <c r="H48" s="11"/>
      <c r="I48" s="17"/>
      <c r="J48" s="15"/>
      <c r="K48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49" spans="1:11" x14ac:dyDescent="0.2">
      <c r="A49" s="171">
        <v>12</v>
      </c>
      <c r="B49" s="172">
        <v>2</v>
      </c>
      <c r="C49" s="63" t="s">
        <v>90</v>
      </c>
      <c r="D49" s="10"/>
      <c r="E49" s="10"/>
      <c r="F49" s="11"/>
      <c r="G49" s="12"/>
      <c r="H49" s="11"/>
      <c r="I49" s="13"/>
      <c r="J49" s="11"/>
      <c r="K49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50" spans="1:11" x14ac:dyDescent="0.2">
      <c r="A50" s="171">
        <v>12</v>
      </c>
      <c r="B50" s="172">
        <v>3</v>
      </c>
      <c r="C50" s="63" t="s">
        <v>91</v>
      </c>
      <c r="D50" s="10"/>
      <c r="E50" s="10"/>
      <c r="F50" s="11"/>
      <c r="G50" s="12"/>
      <c r="H50" s="11"/>
      <c r="I50" s="13"/>
      <c r="J50" s="11"/>
      <c r="K50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51" spans="1:11" ht="24" x14ac:dyDescent="0.2">
      <c r="A51" s="171">
        <v>12</v>
      </c>
      <c r="B51" s="172">
        <v>4</v>
      </c>
      <c r="C51" s="63" t="s">
        <v>92</v>
      </c>
      <c r="D51" s="10"/>
      <c r="E51" s="10"/>
      <c r="F51" s="11"/>
      <c r="G51" s="12"/>
      <c r="H51" s="11"/>
      <c r="I51" s="13"/>
      <c r="J51" s="11"/>
      <c r="K51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52" spans="1:11" x14ac:dyDescent="0.2">
      <c r="A52" s="171">
        <v>12</v>
      </c>
      <c r="B52" s="172">
        <v>5</v>
      </c>
      <c r="C52" s="63" t="s">
        <v>93</v>
      </c>
      <c r="D52" s="10"/>
      <c r="E52" s="10"/>
      <c r="F52" s="11"/>
      <c r="G52" s="12"/>
      <c r="H52" s="11"/>
      <c r="I52" s="13"/>
      <c r="J52" s="11"/>
      <c r="K52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53" spans="1:11" x14ac:dyDescent="0.2">
      <c r="A53" s="171">
        <v>12</v>
      </c>
      <c r="B53" s="172">
        <v>6</v>
      </c>
      <c r="C53" s="63" t="s">
        <v>94</v>
      </c>
      <c r="D53" s="10"/>
      <c r="E53" s="10"/>
      <c r="F53" s="11"/>
      <c r="G53" s="12"/>
      <c r="H53" s="11"/>
      <c r="I53" s="13"/>
      <c r="J53" s="11"/>
      <c r="K53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54" spans="1:11" ht="24" x14ac:dyDescent="0.2">
      <c r="A54" s="171">
        <v>12</v>
      </c>
      <c r="B54" s="172">
        <v>7</v>
      </c>
      <c r="C54" s="63" t="s">
        <v>95</v>
      </c>
      <c r="D54" s="10"/>
      <c r="E54" s="10"/>
      <c r="F54" s="11"/>
      <c r="G54" s="12"/>
      <c r="H54" s="11"/>
      <c r="I54" s="13"/>
      <c r="J54" s="11"/>
      <c r="K54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55" spans="1:11" x14ac:dyDescent="0.2">
      <c r="A55" s="171">
        <v>12</v>
      </c>
      <c r="B55" s="172">
        <v>8</v>
      </c>
      <c r="C55" s="63" t="s">
        <v>96</v>
      </c>
      <c r="D55" s="10"/>
      <c r="E55" s="10"/>
      <c r="F55" s="11"/>
      <c r="G55" s="12"/>
      <c r="H55" s="11"/>
      <c r="I55" s="13"/>
      <c r="J55" s="11"/>
      <c r="K55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56" spans="1:11" x14ac:dyDescent="0.2">
      <c r="A56" s="171">
        <v>12</v>
      </c>
      <c r="B56" s="172">
        <v>9</v>
      </c>
      <c r="C56" s="63" t="s">
        <v>97</v>
      </c>
      <c r="D56" s="10"/>
      <c r="E56" s="10"/>
      <c r="F56" s="11"/>
      <c r="G56" s="12"/>
      <c r="H56" s="11"/>
      <c r="I56" s="13"/>
      <c r="J56" s="11"/>
      <c r="K56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57" spans="1:11" x14ac:dyDescent="0.2">
      <c r="A57" s="171">
        <v>13</v>
      </c>
      <c r="B57" s="172">
        <v>7</v>
      </c>
      <c r="C57" s="63" t="s">
        <v>98</v>
      </c>
      <c r="D57" s="10"/>
      <c r="E57" s="10"/>
      <c r="F57" s="11"/>
      <c r="G57" s="12"/>
      <c r="H57" s="11"/>
      <c r="I57" s="13"/>
      <c r="J57" s="11"/>
      <c r="K57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58" spans="1:11" x14ac:dyDescent="0.2">
      <c r="A58" s="174">
        <v>14</v>
      </c>
      <c r="B58" s="172">
        <v>1</v>
      </c>
      <c r="C58" s="63" t="s">
        <v>99</v>
      </c>
      <c r="D58" s="18"/>
      <c r="E58" s="18"/>
      <c r="F58" s="11"/>
      <c r="G58" s="12"/>
      <c r="H58" s="11"/>
      <c r="I58" s="13"/>
      <c r="J58" s="11"/>
      <c r="K58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59" spans="1:11" ht="24" x14ac:dyDescent="0.2">
      <c r="A59" s="171">
        <v>14</v>
      </c>
      <c r="B59" s="172">
        <v>2</v>
      </c>
      <c r="C59" s="63" t="s">
        <v>100</v>
      </c>
      <c r="D59" s="10"/>
      <c r="E59" s="10"/>
      <c r="F59" s="11"/>
      <c r="G59" s="12"/>
      <c r="H59" s="11"/>
      <c r="I59" s="13"/>
      <c r="J59" s="11"/>
      <c r="K59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60" spans="1:11" x14ac:dyDescent="0.2">
      <c r="A60" s="171">
        <v>14</v>
      </c>
      <c r="B60" s="172">
        <v>3</v>
      </c>
      <c r="C60" s="63" t="s">
        <v>101</v>
      </c>
      <c r="D60" s="18"/>
      <c r="E60" s="18"/>
      <c r="F60" s="11"/>
      <c r="G60" s="12"/>
      <c r="H60" s="11"/>
      <c r="I60" s="13"/>
      <c r="J60" s="11"/>
      <c r="K60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61" spans="1:11" x14ac:dyDescent="0.2">
      <c r="A61" s="171">
        <v>14</v>
      </c>
      <c r="B61" s="172">
        <v>4</v>
      </c>
      <c r="C61" s="63" t="s">
        <v>102</v>
      </c>
      <c r="D61" s="18"/>
      <c r="E61" s="18"/>
      <c r="F61" s="11"/>
      <c r="G61" s="12"/>
      <c r="H61" s="11"/>
      <c r="I61" s="13"/>
      <c r="J61" s="11"/>
      <c r="K61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62" spans="1:11" x14ac:dyDescent="0.2">
      <c r="A62" s="174">
        <v>15</v>
      </c>
      <c r="B62" s="172">
        <v>1</v>
      </c>
      <c r="C62" s="63" t="s">
        <v>103</v>
      </c>
      <c r="D62" s="18"/>
      <c r="E62" s="18"/>
      <c r="F62" s="11"/>
      <c r="G62" s="12"/>
      <c r="H62" s="11"/>
      <c r="I62" s="13"/>
      <c r="J62" s="11"/>
      <c r="K62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63" spans="1:11" x14ac:dyDescent="0.2">
      <c r="A63" s="174">
        <v>15</v>
      </c>
      <c r="B63" s="172">
        <v>2</v>
      </c>
      <c r="C63" s="63" t="s">
        <v>104</v>
      </c>
      <c r="D63" s="18"/>
      <c r="E63" s="18"/>
      <c r="F63" s="11"/>
      <c r="G63" s="12"/>
      <c r="H63" s="11"/>
      <c r="I63" s="13"/>
      <c r="J63" s="11"/>
      <c r="K63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64" spans="1:11" x14ac:dyDescent="0.2">
      <c r="A64" s="174">
        <v>15</v>
      </c>
      <c r="B64" s="172">
        <v>3</v>
      </c>
      <c r="C64" s="63" t="s">
        <v>105</v>
      </c>
      <c r="D64" s="18"/>
      <c r="E64" s="18"/>
      <c r="F64" s="11"/>
      <c r="G64" s="12"/>
      <c r="H64" s="11"/>
      <c r="I64" s="13"/>
      <c r="J64" s="11"/>
      <c r="K64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65" spans="1:11" ht="24" x14ac:dyDescent="0.2">
      <c r="A65" s="174">
        <v>16</v>
      </c>
      <c r="B65" s="172">
        <v>1</v>
      </c>
      <c r="C65" s="63" t="s">
        <v>106</v>
      </c>
      <c r="D65" s="18"/>
      <c r="E65" s="18"/>
      <c r="F65" s="11"/>
      <c r="G65" s="12"/>
      <c r="H65" s="11"/>
      <c r="I65" s="13"/>
      <c r="J65" s="11"/>
      <c r="K65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66" spans="1:11" x14ac:dyDescent="0.2">
      <c r="A66" s="174">
        <v>16</v>
      </c>
      <c r="B66" s="172">
        <v>2</v>
      </c>
      <c r="C66" s="63" t="s">
        <v>107</v>
      </c>
      <c r="D66" s="18"/>
      <c r="E66" s="18"/>
      <c r="F66" s="11"/>
      <c r="G66" s="12"/>
      <c r="H66" s="11"/>
      <c r="I66" s="13"/>
      <c r="J66" s="11"/>
      <c r="K66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67" spans="1:11" x14ac:dyDescent="0.2">
      <c r="A67" s="174">
        <v>17</v>
      </c>
      <c r="B67" s="172">
        <v>1</v>
      </c>
      <c r="C67" s="63" t="s">
        <v>108</v>
      </c>
      <c r="D67" s="18"/>
      <c r="E67" s="18"/>
      <c r="F67" s="11"/>
      <c r="G67" s="12"/>
      <c r="H67" s="11"/>
      <c r="I67" s="13"/>
      <c r="J67" s="11"/>
      <c r="K67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68" spans="1:11" ht="24" x14ac:dyDescent="0.2">
      <c r="A68" s="174">
        <v>18</v>
      </c>
      <c r="B68" s="172">
        <v>1</v>
      </c>
      <c r="C68" s="63" t="s">
        <v>109</v>
      </c>
      <c r="D68" s="18"/>
      <c r="E68" s="18"/>
      <c r="F68" s="11"/>
      <c r="G68" s="12"/>
      <c r="H68" s="11"/>
      <c r="I68" s="13"/>
      <c r="J68" s="11"/>
      <c r="K68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69" spans="1:11" ht="24" x14ac:dyDescent="0.2">
      <c r="A69" s="174">
        <v>19</v>
      </c>
      <c r="B69" s="172">
        <v>1</v>
      </c>
      <c r="C69" s="63" t="s">
        <v>110</v>
      </c>
      <c r="D69" s="18"/>
      <c r="E69" s="18"/>
      <c r="F69" s="11"/>
      <c r="G69" s="12"/>
      <c r="H69" s="11"/>
      <c r="I69" s="13"/>
      <c r="J69" s="11"/>
      <c r="K69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70" spans="1:11" x14ac:dyDescent="0.2">
      <c r="A70" s="171">
        <v>20</v>
      </c>
      <c r="B70" s="172">
        <v>1</v>
      </c>
      <c r="C70" s="63" t="s">
        <v>111</v>
      </c>
      <c r="D70" s="10"/>
      <c r="E70" s="10"/>
      <c r="F70" s="11"/>
      <c r="G70" s="12"/>
      <c r="H70" s="11"/>
      <c r="I70" s="13"/>
      <c r="J70" s="11"/>
      <c r="K70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71" spans="1:11" x14ac:dyDescent="0.2">
      <c r="A71" s="171">
        <v>20</v>
      </c>
      <c r="B71" s="172">
        <v>2</v>
      </c>
      <c r="C71" s="63" t="s">
        <v>112</v>
      </c>
      <c r="D71" s="10"/>
      <c r="E71" s="10"/>
      <c r="F71" s="11"/>
      <c r="G71" s="12"/>
      <c r="H71" s="11"/>
      <c r="I71" s="13"/>
      <c r="J71" s="11"/>
      <c r="K71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72" spans="1:11" x14ac:dyDescent="0.2">
      <c r="A72" s="171">
        <v>20</v>
      </c>
      <c r="B72" s="172">
        <v>3</v>
      </c>
      <c r="C72" s="63" t="s">
        <v>113</v>
      </c>
      <c r="D72" s="10"/>
      <c r="E72" s="10"/>
      <c r="F72" s="11"/>
      <c r="G72" s="12"/>
      <c r="H72" s="11"/>
      <c r="I72" s="13"/>
      <c r="J72" s="11"/>
      <c r="K72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73" spans="1:11" ht="24" x14ac:dyDescent="0.2">
      <c r="A73" s="171">
        <v>50</v>
      </c>
      <c r="B73" s="172">
        <v>1</v>
      </c>
      <c r="C73" s="63" t="s">
        <v>114</v>
      </c>
      <c r="D73" s="10"/>
      <c r="E73" s="10"/>
      <c r="F73" s="11"/>
      <c r="G73" s="12"/>
      <c r="H73" s="11"/>
      <c r="I73" s="13"/>
      <c r="J73" s="11"/>
      <c r="K73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74" spans="1:11" ht="24" x14ac:dyDescent="0.2">
      <c r="A74" s="171">
        <v>50</v>
      </c>
      <c r="B74" s="172">
        <v>2</v>
      </c>
      <c r="C74" s="63" t="s">
        <v>115</v>
      </c>
      <c r="D74" s="10"/>
      <c r="E74" s="10"/>
      <c r="F74" s="11"/>
      <c r="G74" s="12"/>
      <c r="H74" s="11"/>
      <c r="I74" s="13"/>
      <c r="J74" s="11"/>
      <c r="K74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75" spans="1:11" x14ac:dyDescent="0.2">
      <c r="A75" s="171">
        <v>60</v>
      </c>
      <c r="B75" s="172">
        <v>1</v>
      </c>
      <c r="C75" s="63" t="s">
        <v>116</v>
      </c>
      <c r="D75" s="10"/>
      <c r="E75" s="10"/>
      <c r="F75" s="11"/>
      <c r="G75" s="12"/>
      <c r="H75" s="11"/>
      <c r="I75" s="13"/>
      <c r="J75" s="11"/>
      <c r="K75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76" spans="1:11" x14ac:dyDescent="0.2">
      <c r="A76" s="171">
        <v>99</v>
      </c>
      <c r="B76" s="172">
        <v>1</v>
      </c>
      <c r="C76" s="63" t="s">
        <v>117</v>
      </c>
      <c r="D76" s="10"/>
      <c r="E76" s="10"/>
      <c r="F76" s="11"/>
      <c r="G76" s="12"/>
      <c r="H76" s="11"/>
      <c r="I76" s="13"/>
      <c r="J76" s="11"/>
      <c r="K76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77" spans="1:11" ht="24" x14ac:dyDescent="0.2">
      <c r="A77" s="171">
        <v>99</v>
      </c>
      <c r="B77" s="172">
        <v>2</v>
      </c>
      <c r="C77" s="175" t="s">
        <v>118</v>
      </c>
      <c r="D77" s="12"/>
      <c r="E77" s="12"/>
      <c r="F77" s="11"/>
      <c r="G77" s="12"/>
      <c r="H77" s="11"/>
      <c r="I77" s="13"/>
      <c r="J77" s="11"/>
      <c r="K77" s="173">
        <f>-AltrePoste[[#This Row],[Entrate titolo 3 da BDAP
A]]-AltrePoste[[#This Row],[Entrate afferenti servizi esterni all''ente
A1]]-AltrePoste[[#This Row],[  Rettifiche e partite compensative Unione/Comuni e viceversa
B]]+AltrePoste[[#This Row],[Spese nette sostenute dai comuni per le funzioni gestite in forma associata senza conferimento degli stanziamenti di entrata e spesa
C]]</f>
        <v>0</v>
      </c>
    </row>
    <row r="78" spans="1:11" x14ac:dyDescent="0.2">
      <c r="A78" s="61"/>
      <c r="B78" s="61"/>
      <c r="C78" s="176" t="s">
        <v>119</v>
      </c>
      <c r="D78" s="177">
        <f>SUBTOTAL(109,AltrePoste[Entrate titolo 3 da BDAP
A])</f>
        <v>0</v>
      </c>
      <c r="E78" s="177">
        <f>SUBTOTAL(109,AltrePoste[Entrate afferenti servizi esterni all''ente
A1])</f>
        <v>0</v>
      </c>
      <c r="F78" s="177"/>
      <c r="G78" s="177">
        <f>SUBTOTAL(109,AltrePoste[  Rettifiche e partite compensative Unione/Comuni e viceversa
B])</f>
        <v>0</v>
      </c>
      <c r="H78" s="177"/>
      <c r="I78" s="177">
        <f>SUBTOTAL(109,AltrePoste[Spese nette sostenute dai comuni per le funzioni gestite in forma associata senza conferimento degli stanziamenti di entrata e spesa
C])</f>
        <v>0</v>
      </c>
      <c r="J78" s="177"/>
      <c r="K78" s="177">
        <f>SUBTOTAL(109,AltrePoste[RETTIFICHE ALLA SPESA CORRENTE
D=A+A1+B-C])</f>
        <v>0</v>
      </c>
    </row>
    <row r="79" spans="1:11" x14ac:dyDescent="0.2">
      <c r="A79" s="73"/>
      <c r="B79" s="73"/>
      <c r="C79" s="178"/>
      <c r="D79" s="179"/>
      <c r="E79" s="179"/>
      <c r="F79" s="180"/>
      <c r="G79" s="76"/>
      <c r="H79" s="180"/>
      <c r="I79" s="181"/>
      <c r="J79" s="180"/>
      <c r="K79" s="182"/>
    </row>
    <row r="80" spans="1:11" x14ac:dyDescent="0.2">
      <c r="A80" s="73"/>
      <c r="B80" s="73"/>
      <c r="C80" s="183"/>
      <c r="D80" s="184"/>
      <c r="E80" s="184"/>
      <c r="F80" s="183"/>
      <c r="G80" s="184"/>
      <c r="H80" s="183"/>
      <c r="I80" s="185"/>
      <c r="J80" s="183"/>
      <c r="K80" s="186"/>
    </row>
    <row r="81" spans="1:11" x14ac:dyDescent="0.2">
      <c r="A81" s="73"/>
      <c r="B81" s="73"/>
      <c r="C81" s="183"/>
      <c r="D81" s="187"/>
      <c r="E81" s="187"/>
      <c r="F81" s="188"/>
      <c r="G81" s="189"/>
      <c r="H81" s="188"/>
      <c r="I81" s="190"/>
      <c r="J81" s="188"/>
      <c r="K81" s="191"/>
    </row>
    <row r="82" spans="1:11" x14ac:dyDescent="0.2">
      <c r="A82" s="131"/>
      <c r="B82" s="131"/>
      <c r="C82" s="132"/>
      <c r="D82" s="192"/>
      <c r="E82" s="192"/>
      <c r="F82" s="137"/>
      <c r="G82" s="193"/>
      <c r="H82" s="137"/>
      <c r="I82" s="193"/>
      <c r="J82" s="137"/>
      <c r="K82" s="194"/>
    </row>
    <row r="83" spans="1:11" x14ac:dyDescent="0.2">
      <c r="G83" s="108"/>
      <c r="I83" s="196"/>
    </row>
    <row r="84" spans="1:11" x14ac:dyDescent="0.2">
      <c r="G84" s="108"/>
      <c r="I84" s="196"/>
    </row>
    <row r="85" spans="1:11" x14ac:dyDescent="0.2">
      <c r="G85" s="108"/>
      <c r="I85" s="196"/>
    </row>
  </sheetData>
  <sheetProtection formatCells="0" formatColumns="0" formatRows="0" insertColumns="0" insertRows="0" selectLockedCells="1" autoFilter="0" pivotTables="0"/>
  <mergeCells count="2">
    <mergeCell ref="D3:F3"/>
    <mergeCell ref="G3:J3"/>
  </mergeCells>
  <phoneticPr fontId="2" type="noConversion"/>
  <pageMargins left="0.7" right="0.7" top="0.75" bottom="0.75" header="0.3" footer="0.3"/>
  <pageSetup paperSize="9" scale="3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24AD2-6FDD-478F-AB36-95F7549F0736}">
  <sheetPr codeName="Foglio4"/>
  <dimension ref="A1:E28"/>
  <sheetViews>
    <sheetView workbookViewId="0">
      <selection activeCell="E33" sqref="E33"/>
    </sheetView>
  </sheetViews>
  <sheetFormatPr defaultRowHeight="12.75" x14ac:dyDescent="0.2"/>
  <cols>
    <col min="1" max="4" width="9.140625" style="19"/>
    <col min="5" max="5" width="47" style="19" bestFit="1" customWidth="1"/>
    <col min="6" max="16384" width="9.140625" style="19"/>
  </cols>
  <sheetData>
    <row r="1" spans="1:5" x14ac:dyDescent="0.2">
      <c r="A1" s="19" t="s">
        <v>159</v>
      </c>
      <c r="E1" s="19" t="s">
        <v>160</v>
      </c>
    </row>
    <row r="2" spans="1:5" x14ac:dyDescent="0.2">
      <c r="A2" s="20" t="s">
        <v>30</v>
      </c>
      <c r="E2" s="208" t="s">
        <v>32</v>
      </c>
    </row>
    <row r="3" spans="1:5" x14ac:dyDescent="0.2">
      <c r="A3" s="208" t="s">
        <v>161</v>
      </c>
      <c r="E3" t="s">
        <v>162</v>
      </c>
    </row>
    <row r="4" spans="1:5" x14ac:dyDescent="0.2">
      <c r="A4" s="19" t="s">
        <v>163</v>
      </c>
      <c r="E4" t="s">
        <v>164</v>
      </c>
    </row>
    <row r="5" spans="1:5" x14ac:dyDescent="0.2">
      <c r="E5" t="s">
        <v>165</v>
      </c>
    </row>
    <row r="6" spans="1:5" x14ac:dyDescent="0.2">
      <c r="E6" t="s">
        <v>166</v>
      </c>
    </row>
    <row r="7" spans="1:5" x14ac:dyDescent="0.2">
      <c r="E7" t="s">
        <v>167</v>
      </c>
    </row>
    <row r="8" spans="1:5" x14ac:dyDescent="0.2">
      <c r="E8" t="s">
        <v>168</v>
      </c>
    </row>
    <row r="9" spans="1:5" x14ac:dyDescent="0.2">
      <c r="E9" t="s">
        <v>169</v>
      </c>
    </row>
    <row r="10" spans="1:5" x14ac:dyDescent="0.2">
      <c r="E10" t="s">
        <v>170</v>
      </c>
    </row>
    <row r="11" spans="1:5" x14ac:dyDescent="0.2">
      <c r="E11" t="s">
        <v>171</v>
      </c>
    </row>
    <row r="12" spans="1:5" x14ac:dyDescent="0.2">
      <c r="E12" t="s">
        <v>172</v>
      </c>
    </row>
    <row r="13" spans="1:5" x14ac:dyDescent="0.2">
      <c r="E13" t="s">
        <v>69</v>
      </c>
    </row>
    <row r="14" spans="1:5" x14ac:dyDescent="0.2">
      <c r="E14" t="s">
        <v>173</v>
      </c>
    </row>
    <row r="15" spans="1:5" x14ac:dyDescent="0.2">
      <c r="E15" t="s">
        <v>174</v>
      </c>
    </row>
    <row r="16" spans="1:5" x14ac:dyDescent="0.2">
      <c r="E16" t="s">
        <v>175</v>
      </c>
    </row>
    <row r="17" spans="5:5" x14ac:dyDescent="0.2">
      <c r="E17" t="s">
        <v>176</v>
      </c>
    </row>
    <row r="18" spans="5:5" x14ac:dyDescent="0.2">
      <c r="E18" t="s">
        <v>177</v>
      </c>
    </row>
    <row r="19" spans="5:5" x14ac:dyDescent="0.2">
      <c r="E19" t="s">
        <v>178</v>
      </c>
    </row>
    <row r="20" spans="5:5" x14ac:dyDescent="0.2">
      <c r="E20" t="s">
        <v>179</v>
      </c>
    </row>
    <row r="21" spans="5:5" x14ac:dyDescent="0.2">
      <c r="E21" t="s">
        <v>180</v>
      </c>
    </row>
    <row r="22" spans="5:5" x14ac:dyDescent="0.2">
      <c r="E22" t="s">
        <v>181</v>
      </c>
    </row>
    <row r="23" spans="5:5" x14ac:dyDescent="0.2">
      <c r="E23" t="s">
        <v>182</v>
      </c>
    </row>
    <row r="24" spans="5:5" x14ac:dyDescent="0.2">
      <c r="E24" t="s">
        <v>183</v>
      </c>
    </row>
    <row r="25" spans="5:5" x14ac:dyDescent="0.2">
      <c r="E25" t="s">
        <v>184</v>
      </c>
    </row>
    <row r="26" spans="5:5" x14ac:dyDescent="0.2">
      <c r="E26" t="s">
        <v>185</v>
      </c>
    </row>
    <row r="27" spans="5:5" x14ac:dyDescent="0.2">
      <c r="E27" t="s">
        <v>186</v>
      </c>
    </row>
    <row r="28" spans="5:5" x14ac:dyDescent="0.2">
      <c r="E28" t="s">
        <v>187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3685671EBF884B92B64B647A363551" ma:contentTypeVersion="15" ma:contentTypeDescription="Creare un nuovo documento." ma:contentTypeScope="" ma:versionID="72ddd26eb9105a1b7a99012c3438eb5b">
  <xsd:schema xmlns:xsd="http://www.w3.org/2001/XMLSchema" xmlns:xs="http://www.w3.org/2001/XMLSchema" xmlns:p="http://schemas.microsoft.com/office/2006/metadata/properties" xmlns:ns2="19bc8d2e-2358-4ded-ad78-c47bf08a38e4" xmlns:ns3="25d2300f-0cc7-4134-a25f-01a7ade76fa8" targetNamespace="http://schemas.microsoft.com/office/2006/metadata/properties" ma:root="true" ma:fieldsID="2b07bb014080d9f7350b1088aecad101" ns2:_="" ns3:_="">
    <xsd:import namespace="19bc8d2e-2358-4ded-ad78-c47bf08a38e4"/>
    <xsd:import namespace="25d2300f-0cc7-4134-a25f-01a7ade76f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bc8d2e-2358-4ded-ad78-c47bf08a38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Tag immagine" ma:readOnly="false" ma:fieldId="{5cf76f15-5ced-4ddc-b409-7134ff3c332f}" ma:taxonomyMulti="true" ma:sspId="4468606d-3e0e-4e7b-a815-ae4d792ab8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2300f-0cc7-4134-a25f-01a7ade76fa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C U H A A B Q S w M E F A A C A A g A p X 0 p U 1 m x o y e k A A A A 9 Q A A A B I A H A B D b 2 5 m a W c v U G F j a 2 F n Z S 5 4 b W w g o h g A K K A U A A A A A A A A A A A A A A A A A A A A A A A A A A A A h Y + x D o I w G I R f p e l O W + q i 5 K c M T i a S m G i M a 1 M q N E I x t F j e z c F H 8 h X E K O r m e N / d J X f 3 6 w 2 y o a n R R X f O t D b F M W E Y a a v a w t g y x b 0 / R n O c C d h I d Z K l R m P Y u m R w J s W V 9 + e E 0 h A C C T P S d i X l j M X 0 k K + 3 q t K N j I x 1 X l q l 8 a d V / G 9 h A f v X G M H J I i a c c c K A T g x y Y 7 8 + H + c + 3 R 8 I y 7 7 2 f a e F 8 d F q B 3 S S Q N 8 X x A N Q S w M E F A A C A A g A p X 0 p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V 9 K V P s E h K l H w Q A A K 0 N A A A T A B w A R m 9 y b X V s Y X M v U 2 V j d G l v b j E u b S C i G A A o o B Q A A A A A A A A A A A A A A A A A A A A A A A A A A A D t V t 1 q 6 0 Y Q v j f k H R b l R g b V k N C W 0 o M L w T / U 0 N i u 7 X M K T Q 5 h I 4 2 V g d W u 2 V 3 p n M T k p k / U Z 2 h f r L O S b C v 2 2 n F v S 3 P j a P b T z O z 8 f J 8 M x B a V Z P P q 9 + r D R e u i Z Z 6 4 h o R d B t f 8 4 Z u H 3 m Q 8 / z h e j D 6 N 6 G E + H c w H 9 H s 7 m s 9 H k / G I h T + 0 A 9 Z l A u x F i 9 H f R G O K E s j U M 0 W n r + I 8 A 2 n D I Q r o 9 J S 0 9 G D C o P f j / U c D 2 t x n X M Y o 8 S G + 7 6 s v U i i e m P v z o n Z i U w T t 6 K 4 P A j O 0 o L t B F E S s p 0 S e S d O 9 v o r Y Q M Y q Q Z l 2 r 6 6 / u 4 7 Y r 7 m y M L f P A r q 7 f z t j J e F z O 6 q y v w x G l K K x / I W K g Y y L F 2 6 B J c g E F i C E c l d d 8 E d 6 b a p V R j 5 + B p 7 Q P c L 6 2 h G 7 q w 9 u h J j H X H B t u l b n z Q i 3 l N M S Y 2 4 V s 7 h q u F x o L s 1 S 6 a y 6 w + J 5 B S Z 8 N 6 N o v Q 4 G V M s Y C c G G K L l 8 Q a 6 R T h i 9 + v 2 3 H e f o N W L r o A 8 m 1 g 5 G / V l Q a K F S 5 F Q l C 4 S 1 h G I W v t o S u g C t 0 S p y w + h C B V K X + A F o y A 2 Z X T J T R d 7 K F A 9 d 9 e i + M W z C n E j J m 8 g t G l O e U g 3 A H O Z A 2 a W a Z x m v A O o A 8 P b S V o l D y P j v P / 7 6 k 9 0 8 o u X S 4 s H x K F t B K r d 2 m W e P o K v g P O V u v J G h Z L 3 e u 4 i Z B z F D H s e g b Q 2 b g c E k 9 w W r T 9 i U U 0 U K p E r S r b g 4 B 5 p w p q n f F E T T v Z T l A j x v D Z V M F F u J X C N I S R j m + k 5 9 t c q D b t b 1 d y U P O 9 M Y o R m k 3 t F o + t g 0 + i R o 2 + 0 3 q N f 2 R Q v l s f 1 6 S 2 k D r S k l 1 4 1 / S W 4 7 Y j u b F 8 u V v w x o 1 Z B J I t l Y U U X M i s p c t l o T J x a c B q 7 J n 9 Z R w W 9 o n y Z S P E + 1 o z Z a 9 J I L t k Q x B 0 F 0 X T P d j n q q w 9 o 8 W b p 3 d o f r u n 9 C O F T d y G 1 X a 6 u r 5 r 7 N k Q Q R 2 b 4 5 I R r y 2 S x m R + 0 v S h 6 c e f G 5 5 k 6 N X t s b 1 t R A t U v c j Y Y I I i l L Q Q + d W W m v b G F p K Y s w U 1 / C T 1 z k U B J N e K K m 7 W 2 I p X M y p i 1 0 z i u / n e H W F u 5 n 8 O a 1 T X t + Q W N 3 N B 7 W X h b K 2 T 0 e G P D 4 i d 0 5 0 1 Y f V h y 1 x 1 X 5 O F U G X V 1 M u E u W v I T Y Z t 2 f 2 H p n X C N t T l i U Z l y y g v y 5 4 j K l W V W W k Q m L q J E 7 v d B m 9 g k k Y U E Y Y l u 3 J u z u F o z h q R v 6 Y C T K d W I J C F Z w o Y h J 9 m a a x G k L E Z x O h C I a 6 d C q 9 s F y F O S l + L w X t b m 6 X h V s z H d Z m n a 9 V D d p i r m 0 2 z C 0 0 U 5 m d m p 6 k y Q j S u p r 5 S Y 8 Y w 0 j F o z p a 0 U r M q U 8 Y N H V J t g t d x 8 u O Y H L u m C w t 4 o 0 b 8 b N V 0 k u T r O P Z e f 4 7 J h Y n 5 b n Y 4 p 8 V I T 3 d N e n t B 5 x 9 e m p X 0 I P V b M h l B 5 l 9 E j h c e 0 7 J X Z n q t s 7 c u b T L 7 9 k H V O p I 8 L 0 u h m a G d K 6 U 4 f p c 6 2 a g s Z w z o D O Q G 9 G 3 D N h 5 X d J Y x o p 3 v + D 8 x 8 f n A 0 V e m f n o v X h H 1 B L A Q I t A B Q A A g A I A K V 9 K V N Z s a M n p A A A A P U A A A A S A A A A A A A A A A A A A A A A A A A A A A B D b 2 5 m a W c v U G F j a 2 F n Z S 5 4 b W x Q S w E C L Q A U A A I A C A C l f S l T D 8 r p q 6 Q A A A D p A A A A E w A A A A A A A A A A A A A A A A D w A A A A W 0 N v b n R l b n R f V H l w Z X N d L n h t b F B L A Q I t A B Q A A g A I A K V 9 K V P s E h K l H w Q A A K 0 N A A A T A A A A A A A A A A A A A A A A A O E B A A B G b 3 J t d W x h c y 9 T Z W N 0 a W 9 u M S 5 t U E s F B g A A A A A D A A M A w g A A A E 0 G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u A i A A A A A A A A v i I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Y V 8 t X 0 N P T l N V T l R J V k l f L V 9 T U E V T R V 8 t X 0 1 J U 1 N J T 0 5 J J T I w K D g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E w M T M i I C 8 + P E V u d H J 5 I F R 5 c G U 9 I k Z p b G x F c n J v c k N v Z G U i I F Z h b H V l P S J z V W 5 r b m 9 3 b i I g L z 4 8 R W 5 0 c n k g V H l w Z T 0 i R m l s b E V y c m 9 y Q 2 9 1 b n Q i I F Z h b H V l P S J s O D E 1 O S I g L z 4 8 R W 5 0 c n k g V H l w Z T 0 i R m l s b E x h c 3 R V c G R h d G V k I i B W Y W x 1 Z T 0 i Z D I w M j E t M D g t M z F U M T Y 6 M D Y 6 N T U u O D k 2 N j U x N l o i I C 8 + P E V u d H J 5 I F R 5 c G U 9 I k Z p b G x D b 2 x 1 b W 5 U e X B l c y I g V m F s d W U 9 I n N B d 1 l H Q m d N R 0 J n W U d C Z 1 V G Q l F V R k J R V U d C Z 1 l H I i A v P j x F b n R y e S B U e X B l P S J G a W x s Q 2 9 s d W 1 u T m F t Z X M i I F Z h b H V l P S J z W y Z x d W 9 0 O 0 V z Z X J j a X p p b y B G a W 5 h b n p p Y X J p b y Z x d W 9 0 O y w m c X V v d D t E Z X N j c m l 6 a W 9 u Z S B U a X B v b G 9 n a W E g R W 5 0 Z S Z x d W 9 0 O y w m c X V v d D t U Z X J y a X R v c m l v I F B y b 3 Z p b m N p Y S Z x d W 9 0 O y w m c X V v d D t G Y X N j a W E g Z G k g U G 9 w b 2 x h e m l v b m U m c X V v d D s s J n F 1 b 3 Q 7 Q 2 9 k a W N l I E V u d G U m c X V v d D s s J n F 1 b 3 Q 7 R G V z Y 3 J p e m l v b m U g R W 5 0 Z S Z x d W 9 0 O y w m c X V v d D t N a X N z a W 9 u Z S B l c 3 R l c 2 E m c X V v d D s s J n F 1 b 3 Q 7 U H J v Z 3 J h b W 1 h I G V z d G V z b y Z x d W 9 0 O y w m c X V v d D t E Z X N j c m l 6 a W 9 u Z S B U a X R v b G 8 m c X V v d D s s J n F 1 b 3 Q 7 T s O C w r A g Q W J p d G F u d G k m c X V v d D s s J n F 1 b 3 Q 7 S W 1 w Z W d u a S Z x d W 9 0 O y w m c X V v d D t Q Y W d h b W V u d G k g a W 4 g Q 0 M m c X V v d D s s J n F 1 b 3 Q 7 U G F n Y W 1 l b n R p I G l u I E N S J n F 1 b 3 Q 7 L C Z x d W 9 0 O 1 J p Y W N j Z X J 0 Y W 1 l b n R p I F J l c 2 l k d W k m c X V v d D s s J n F 1 b 3 Q 7 U m V z a W R 1 a S B Q Y X N z a X Z p I E l u a X p p Y W x p J n F 1 b 3 Q 7 L C Z x d W 9 0 O 1 J l c 2 l k d W k g U G F z c 2 l 2 a S B k Y S B y a X B v c n R h c m U g d G 9 0 Y W x l J n F 1 b 3 Q 7 L C Z x d W 9 0 O 0 Z v b m R v I H B s d X J p Z W 5 u Y W x l I H Z p b m N v b G F 0 b y Z x d W 9 0 O y w m c X V v d D t E Z X N j c m l 6 a W 9 u Z S B a b 2 5 h J n F 1 b 3 Q 7 L C Z x d W 9 0 O 1 R l c n J p d G 9 y a W 8 g U m V n a W 9 u Z S Z x d W 9 0 O y w m c X V v d D t E Z X N j c m l 6 a W 9 u Z S B N a X N z a W 9 u Z S Z x d W 9 0 O y w m c X V v d D t E Z X N j c m l 6 a W 9 u Z S B Q c m 9 n c m F t b W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m F f L V 9 D T 0 5 T V U 5 U S V Z J X y 1 f U 1 B F U 0 V f L V 9 N S V N T S U 9 O S S A o O C k v Q X V 0 b 1 J l b W 9 2 Z W R D b 2 x 1 b W 5 z M S 5 7 R X N l c m N p e m l v I E Z p b m F u e m l h c m l v L D B 9 J n F 1 b 3 Q 7 L C Z x d W 9 0 O 1 N l Y 3 R p b 2 4 x L z J h X y 1 f Q 0 9 O U 1 V O V E l W S V 8 t X 1 N Q R V N F X y 1 f T U l T U 0 l P T k k g K D g p L 0 F 1 d G 9 S Z W 1 v d m V k Q 2 9 s d W 1 u c z E u e 0 R l c 2 N y a X p p b 2 5 l I F R p c G 9 s b 2 d p Y S B F b n R l L D F 9 J n F 1 b 3 Q 7 L C Z x d W 9 0 O 1 N l Y 3 R p b 2 4 x L z J h X y 1 f Q 0 9 O U 1 V O V E l W S V 8 t X 1 N Q R V N F X y 1 f T U l T U 0 l P T k k g K D g p L 0 F 1 d G 9 S Z W 1 v d m V k Q 2 9 s d W 1 u c z E u e 1 R l c n J p d G 9 y a W 8 g U H J v d m l u Y 2 l h L D J 9 J n F 1 b 3 Q 7 L C Z x d W 9 0 O 1 N l Y 3 R p b 2 4 x L z J h X y 1 f Q 0 9 O U 1 V O V E l W S V 8 t X 1 N Q R V N F X y 1 f T U l T U 0 l P T k k g K D g p L 0 F 1 d G 9 S Z W 1 v d m V k Q 2 9 s d W 1 u c z E u e 0 Z h c 2 N p Y S B k a S B Q b 3 B v b G F 6 a W 9 u Z S w z f S Z x d W 9 0 O y w m c X V v d D t T Z W N 0 a W 9 u M S 8 y Y V 8 t X 0 N P T l N V T l R J V k l f L V 9 T U E V T R V 8 t X 0 1 J U 1 N J T 0 5 J I C g 4 K S 9 B d X R v U m V t b 3 Z l Z E N v b H V t b n M x L n t D b 2 R p Y 2 U g R W 5 0 Z S w 0 f S Z x d W 9 0 O y w m c X V v d D t T Z W N 0 a W 9 u M S 8 y Y V 8 t X 0 N P T l N V T l R J V k l f L V 9 T U E V T R V 8 t X 0 1 J U 1 N J T 0 5 J I C g 4 K S 9 B d X R v U m V t b 3 Z l Z E N v b H V t b n M x L n t E Z X N j c m l 6 a W 9 u Z S B F b n R l L D V 9 J n F 1 b 3 Q 7 L C Z x d W 9 0 O 1 N l Y 3 R p b 2 4 x L z J h X y 1 f Q 0 9 O U 1 V O V E l W S V 8 t X 1 N Q R V N F X y 1 f T U l T U 0 l P T k k g K D g p L 0 F 1 d G 9 S Z W 1 v d m V k Q 2 9 s d W 1 u c z E u e 0 1 p c 3 N p b 2 5 l I G V z d G V z Y S w 2 f S Z x d W 9 0 O y w m c X V v d D t T Z W N 0 a W 9 u M S 8 y Y V 8 t X 0 N P T l N V T l R J V k l f L V 9 T U E V T R V 8 t X 0 1 J U 1 N J T 0 5 J I C g 4 K S 9 B d X R v U m V t b 3 Z l Z E N v b H V t b n M x L n t Q c m 9 n c m F t b W E g Z X N 0 Z X N v L D d 9 J n F 1 b 3 Q 7 L C Z x d W 9 0 O 1 N l Y 3 R p b 2 4 x L z J h X y 1 f Q 0 9 O U 1 V O V E l W S V 8 t X 1 N Q R V N F X y 1 f T U l T U 0 l P T k k g K D g p L 0 F 1 d G 9 S Z W 1 v d m V k Q 2 9 s d W 1 u c z E u e 0 R l c 2 N y a X p p b 2 5 l I F R p d G 9 s b y w 4 f S Z x d W 9 0 O y w m c X V v d D t T Z W N 0 a W 9 u M S 8 y Y V 8 t X 0 N P T l N V T l R J V k l f L V 9 T U E V T R V 8 t X 0 1 J U 1 N J T 0 5 J I C g 4 K S 9 B d X R v U m V t b 3 Z l Z E N v b H V t b n M x L n t O w 4 L C s C B B Y m l 0 Y W 5 0 a S w 5 f S Z x d W 9 0 O y w m c X V v d D t T Z W N 0 a W 9 u M S 8 y Y V 8 t X 0 N P T l N V T l R J V k l f L V 9 T U E V T R V 8 t X 0 1 J U 1 N J T 0 5 J I C g 4 K S 9 B d X R v U m V t b 3 Z l Z E N v b H V t b n M x L n t J b X B l Z 2 5 p L D E w f S Z x d W 9 0 O y w m c X V v d D t T Z W N 0 a W 9 u M S 8 y Y V 8 t X 0 N P T l N V T l R J V k l f L V 9 T U E V T R V 8 t X 0 1 J U 1 N J T 0 5 J I C g 4 K S 9 B d X R v U m V t b 3 Z l Z E N v b H V t b n M x L n t Q Y W d h b W V u d G k g a W 4 g Q 0 M s M T F 9 J n F 1 b 3 Q 7 L C Z x d W 9 0 O 1 N l Y 3 R p b 2 4 x L z J h X y 1 f Q 0 9 O U 1 V O V E l W S V 8 t X 1 N Q R V N F X y 1 f T U l T U 0 l P T k k g K D g p L 0 F 1 d G 9 S Z W 1 v d m V k Q 2 9 s d W 1 u c z E u e 1 B h Z 2 F t Z W 5 0 a S B p b i B D U i w x M n 0 m c X V v d D s s J n F 1 b 3 Q 7 U 2 V j d G l v b j E v M m F f L V 9 D T 0 5 T V U 5 U S V Z J X y 1 f U 1 B F U 0 V f L V 9 N S V N T S U 9 O S S A o O C k v Q X V 0 b 1 J l b W 9 2 Z W R D b 2 x 1 b W 5 z M S 5 7 U m l h Y 2 N l c n R h b W V u d G k g U m V z a W R 1 a S w x M 3 0 m c X V v d D s s J n F 1 b 3 Q 7 U 2 V j d G l v b j E v M m F f L V 9 D T 0 5 T V U 5 U S V Z J X y 1 f U 1 B F U 0 V f L V 9 N S V N T S U 9 O S S A o O C k v Q X V 0 b 1 J l b W 9 2 Z W R D b 2 x 1 b W 5 z M S 5 7 U m V z a W R 1 a S B Q Y X N z a X Z p I E l u a X p p Y W x p L D E 0 f S Z x d W 9 0 O y w m c X V v d D t T Z W N 0 a W 9 u M S 8 y Y V 8 t X 0 N P T l N V T l R J V k l f L V 9 T U E V T R V 8 t X 0 1 J U 1 N J T 0 5 J I C g 4 K S 9 B d X R v U m V t b 3 Z l Z E N v b H V t b n M x L n t S Z X N p Z H V p I F B h c 3 N p d m k g Z G E g c m l w b 3 J 0 Y X J l I H R v d G F s Z S w x N X 0 m c X V v d D s s J n F 1 b 3 Q 7 U 2 V j d G l v b j E v M m F f L V 9 D T 0 5 T V U 5 U S V Z J X y 1 f U 1 B F U 0 V f L V 9 N S V N T S U 9 O S S A o O C k v Q X V 0 b 1 J l b W 9 2 Z W R D b 2 x 1 b W 5 z M S 5 7 R m 9 u Z G 8 g c G x 1 c m l l b m 5 h b G U g d m l u Y 2 9 s Y X R v L D E 2 f S Z x d W 9 0 O y w m c X V v d D t T Z W N 0 a W 9 u M S 8 y Y V 8 t X 0 N P T l N V T l R J V k l f L V 9 T U E V T R V 8 t X 0 1 J U 1 N J T 0 5 J I C g 4 K S 9 B d X R v U m V t b 3 Z l Z E N v b H V t b n M x L n t E Z X N j c m l 6 a W 9 u Z S B a b 2 5 h L D E 3 f S Z x d W 9 0 O y w m c X V v d D t T Z W N 0 a W 9 u M S 8 y Y V 8 t X 0 N P T l N V T l R J V k l f L V 9 T U E V T R V 8 t X 0 1 J U 1 N J T 0 5 J I C g 4 K S 9 B d X R v U m V t b 3 Z l Z E N v b H V t b n M x L n t U Z X J y a X R v c m l v I F J l Z 2 l v b m U s M T h 9 J n F 1 b 3 Q 7 L C Z x d W 9 0 O 1 N l Y 3 R p b 2 4 x L z J h X y 1 f Q 0 9 O U 1 V O V E l W S V 8 t X 1 N Q R V N F X y 1 f T U l T U 0 l P T k k g K D g p L 0 F 1 d G 9 S Z W 1 v d m V k Q 2 9 s d W 1 u c z E u e 0 R l c 2 N y a X p p b 2 5 l I E 1 p c 3 N p b 2 5 l L D E 5 f S Z x d W 9 0 O y w m c X V v d D t T Z W N 0 a W 9 u M S 8 y Y V 8 t X 0 N P T l N V T l R J V k l f L V 9 T U E V T R V 8 t X 0 1 J U 1 N J T 0 5 J I C g 4 K S 9 B d X R v U m V t b 3 Z l Z E N v b H V t b n M x L n t E Z X N j c m l 6 a W 9 u Z S B Q c m 9 n c m F t b W E s M j B 9 J n F 1 b 3 Q 7 X S w m c X V v d D t D b 2 x 1 b W 5 D b 3 V u d C Z x d W 9 0 O z o y M S w m c X V v d D t L Z X l D b 2 x 1 b W 5 O Y W 1 l c y Z x d W 9 0 O z p b X S w m c X V v d D t D b 2 x 1 b W 5 J Z G V u d G l 0 a W V z J n F 1 b 3 Q 7 O l s m c X V v d D t T Z W N 0 a W 9 u M S 8 y Y V 8 t X 0 N P T l N V T l R J V k l f L V 9 T U E V T R V 8 t X 0 1 J U 1 N J T 0 5 J I C g 4 K S 9 B d X R v U m V t b 3 Z l Z E N v b H V t b n M x L n t F c 2 V y Y 2 l 6 a W 8 g R m l u Y W 5 6 a W F y a W 8 s M H 0 m c X V v d D s s J n F 1 b 3 Q 7 U 2 V j d G l v b j E v M m F f L V 9 D T 0 5 T V U 5 U S V Z J X y 1 f U 1 B F U 0 V f L V 9 N S V N T S U 9 O S S A o O C k v Q X V 0 b 1 J l b W 9 2 Z W R D b 2 x 1 b W 5 z M S 5 7 R G V z Y 3 J p e m l v b m U g V G l w b 2 x v Z 2 l h I E V u d G U s M X 0 m c X V v d D s s J n F 1 b 3 Q 7 U 2 V j d G l v b j E v M m F f L V 9 D T 0 5 T V U 5 U S V Z J X y 1 f U 1 B F U 0 V f L V 9 N S V N T S U 9 O S S A o O C k v Q X V 0 b 1 J l b W 9 2 Z W R D b 2 x 1 b W 5 z M S 5 7 V G V y c m l 0 b 3 J p b y B Q c m 9 2 a W 5 j a W E s M n 0 m c X V v d D s s J n F 1 b 3 Q 7 U 2 V j d G l v b j E v M m F f L V 9 D T 0 5 T V U 5 U S V Z J X y 1 f U 1 B F U 0 V f L V 9 N S V N T S U 9 O S S A o O C k v Q X V 0 b 1 J l b W 9 2 Z W R D b 2 x 1 b W 5 z M S 5 7 R m F z Y 2 l h I G R p I F B v c G 9 s Y X p p b 2 5 l L D N 9 J n F 1 b 3 Q 7 L C Z x d W 9 0 O 1 N l Y 3 R p b 2 4 x L z J h X y 1 f Q 0 9 O U 1 V O V E l W S V 8 t X 1 N Q R V N F X y 1 f T U l T U 0 l P T k k g K D g p L 0 F 1 d G 9 S Z W 1 v d m V k Q 2 9 s d W 1 u c z E u e 0 N v Z G l j Z S B F b n R l L D R 9 J n F 1 b 3 Q 7 L C Z x d W 9 0 O 1 N l Y 3 R p b 2 4 x L z J h X y 1 f Q 0 9 O U 1 V O V E l W S V 8 t X 1 N Q R V N F X y 1 f T U l T U 0 l P T k k g K D g p L 0 F 1 d G 9 S Z W 1 v d m V k Q 2 9 s d W 1 u c z E u e 0 R l c 2 N y a X p p b 2 5 l I E V u d G U s N X 0 m c X V v d D s s J n F 1 b 3 Q 7 U 2 V j d G l v b j E v M m F f L V 9 D T 0 5 T V U 5 U S V Z J X y 1 f U 1 B F U 0 V f L V 9 N S V N T S U 9 O S S A o O C k v Q X V 0 b 1 J l b W 9 2 Z W R D b 2 x 1 b W 5 z M S 5 7 T W l z c 2 l v b m U g Z X N 0 Z X N h L D Z 9 J n F 1 b 3 Q 7 L C Z x d W 9 0 O 1 N l Y 3 R p b 2 4 x L z J h X y 1 f Q 0 9 O U 1 V O V E l W S V 8 t X 1 N Q R V N F X y 1 f T U l T U 0 l P T k k g K D g p L 0 F 1 d G 9 S Z W 1 v d m V k Q 2 9 s d W 1 u c z E u e 1 B y b 2 d y Y W 1 t Y S B l c 3 R l c 2 8 s N 3 0 m c X V v d D s s J n F 1 b 3 Q 7 U 2 V j d G l v b j E v M m F f L V 9 D T 0 5 T V U 5 U S V Z J X y 1 f U 1 B F U 0 V f L V 9 N S V N T S U 9 O S S A o O C k v Q X V 0 b 1 J l b W 9 2 Z W R D b 2 x 1 b W 5 z M S 5 7 R G V z Y 3 J p e m l v b m U g V G l 0 b 2 x v L D h 9 J n F 1 b 3 Q 7 L C Z x d W 9 0 O 1 N l Y 3 R p b 2 4 x L z J h X y 1 f Q 0 9 O U 1 V O V E l W S V 8 t X 1 N Q R V N F X y 1 f T U l T U 0 l P T k k g K D g p L 0 F 1 d G 9 S Z W 1 v d m V k Q 2 9 s d W 1 u c z E u e 0 7 D g s K w I E F i a X R h b n R p L D l 9 J n F 1 b 3 Q 7 L C Z x d W 9 0 O 1 N l Y 3 R p b 2 4 x L z J h X y 1 f Q 0 9 O U 1 V O V E l W S V 8 t X 1 N Q R V N F X y 1 f T U l T U 0 l P T k k g K D g p L 0 F 1 d G 9 S Z W 1 v d m V k Q 2 9 s d W 1 u c z E u e 0 l t c G V n b m k s M T B 9 J n F 1 b 3 Q 7 L C Z x d W 9 0 O 1 N l Y 3 R p b 2 4 x L z J h X y 1 f Q 0 9 O U 1 V O V E l W S V 8 t X 1 N Q R V N F X y 1 f T U l T U 0 l P T k k g K D g p L 0 F 1 d G 9 S Z W 1 v d m V k Q 2 9 s d W 1 u c z E u e 1 B h Z 2 F t Z W 5 0 a S B p b i B D Q y w x M X 0 m c X V v d D s s J n F 1 b 3 Q 7 U 2 V j d G l v b j E v M m F f L V 9 D T 0 5 T V U 5 U S V Z J X y 1 f U 1 B F U 0 V f L V 9 N S V N T S U 9 O S S A o O C k v Q X V 0 b 1 J l b W 9 2 Z W R D b 2 x 1 b W 5 z M S 5 7 U G F n Y W 1 l b n R p I G l u I E N S L D E y f S Z x d W 9 0 O y w m c X V v d D t T Z W N 0 a W 9 u M S 8 y Y V 8 t X 0 N P T l N V T l R J V k l f L V 9 T U E V T R V 8 t X 0 1 J U 1 N J T 0 5 J I C g 4 K S 9 B d X R v U m V t b 3 Z l Z E N v b H V t b n M x L n t S a W F j Y 2 V y d G F t Z W 5 0 a S B S Z X N p Z H V p L D E z f S Z x d W 9 0 O y w m c X V v d D t T Z W N 0 a W 9 u M S 8 y Y V 8 t X 0 N P T l N V T l R J V k l f L V 9 T U E V T R V 8 t X 0 1 J U 1 N J T 0 5 J I C g 4 K S 9 B d X R v U m V t b 3 Z l Z E N v b H V t b n M x L n t S Z X N p Z H V p I F B h c 3 N p d m k g S W 5 p e m l h b G k s M T R 9 J n F 1 b 3 Q 7 L C Z x d W 9 0 O 1 N l Y 3 R p b 2 4 x L z J h X y 1 f Q 0 9 O U 1 V O V E l W S V 8 t X 1 N Q R V N F X y 1 f T U l T U 0 l P T k k g K D g p L 0 F 1 d G 9 S Z W 1 v d m V k Q 2 9 s d W 1 u c z E u e 1 J l c 2 l k d W k g U G F z c 2 l 2 a S B k Y S B y a X B v c n R h c m U g d G 9 0 Y W x l L D E 1 f S Z x d W 9 0 O y w m c X V v d D t T Z W N 0 a W 9 u M S 8 y Y V 8 t X 0 N P T l N V T l R J V k l f L V 9 T U E V T R V 8 t X 0 1 J U 1 N J T 0 5 J I C g 4 K S 9 B d X R v U m V t b 3 Z l Z E N v b H V t b n M x L n t G b 2 5 k b y B w b H V y a W V u b m F s Z S B 2 a W 5 j b 2 x h d G 8 s M T Z 9 J n F 1 b 3 Q 7 L C Z x d W 9 0 O 1 N l Y 3 R p b 2 4 x L z J h X y 1 f Q 0 9 O U 1 V O V E l W S V 8 t X 1 N Q R V N F X y 1 f T U l T U 0 l P T k k g K D g p L 0 F 1 d G 9 S Z W 1 v d m V k Q 2 9 s d W 1 u c z E u e 0 R l c 2 N y a X p p b 2 5 l I F p v b m E s M T d 9 J n F 1 b 3 Q 7 L C Z x d W 9 0 O 1 N l Y 3 R p b 2 4 x L z J h X y 1 f Q 0 9 O U 1 V O V E l W S V 8 t X 1 N Q R V N F X y 1 f T U l T U 0 l P T k k g K D g p L 0 F 1 d G 9 S Z W 1 v d m V k Q 2 9 s d W 1 u c z E u e 1 R l c n J p d G 9 y a W 8 g U m V n a W 9 u Z S w x O H 0 m c X V v d D s s J n F 1 b 3 Q 7 U 2 V j d G l v b j E v M m F f L V 9 D T 0 5 T V U 5 U S V Z J X y 1 f U 1 B F U 0 V f L V 9 N S V N T S U 9 O S S A o O C k v Q X V 0 b 1 J l b W 9 2 Z W R D b 2 x 1 b W 5 z M S 5 7 R G V z Y 3 J p e m l v b m U g T W l z c 2 l v b m U s M T l 9 J n F 1 b 3 Q 7 L C Z x d W 9 0 O 1 N l Y 3 R p b 2 4 x L z J h X y 1 f Q 0 9 O U 1 V O V E l W S V 8 t X 1 N Q R V N F X y 1 f T U l T U 0 l P T k k g K D g p L 0 F 1 d G 9 S Z W 1 v d m V k Q 2 9 s d W 1 u c z E u e 0 R l c 2 N y a X p p b 2 5 l I F B y b 2 d y Y W 1 t Y S w y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J h X y 1 f Q 0 9 O U 1 V O V E l W S V 8 t X 1 N Q R V N F X y 1 f T U l T U 0 l P T k k l M j A o O C k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J h X y 1 f Q 0 9 O U 1 V O V E l W S V 8 t X 1 N Q R V N F X y 1 f T U l T U 0 l P T k k l M j A o O C k v S W 5 0 Z X N 0 Y X p p b 2 5 p J T I w Y W x 6 Y X R l J T I w Z G k l M j B s a X Z l b G x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m F f L V 9 D T 0 5 T V U 5 U S V Z J X y 1 f U 1 B F U 0 V f L V 9 N S V N T S U 9 O S S U y M C g 4 K S 9 N b 2 R p Z m l j Y X R v J T I w d G l w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y c m 9 y a S U y M G l u J T I w M m F f L V 9 D T 0 5 T V U 5 U S V Z J X y 1 f U 1 B F U 0 V f L V 9 N S V N T S U 9 O S S U y M C g 4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e m l v b m U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x L T A 4 L T M x V D E 2 O j A 3 O j Q y L j A 3 M D E 1 M T N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V y c m 9 y a S U y M G l u J T I w M m F f L V 9 D T 0 5 T V U 5 U S V Z J X y 1 f U 1 B F U 0 V f L V 9 N S V N T S U 9 O S S U y M C g 4 K S 9 P c m l n a W 5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J y b 3 J p J T I w a W 4 l M j A y Y V 8 t X 0 N P T l N V T l R J V k l f L V 9 T U E V T R V 8 t X 0 1 J U 1 N J T 0 5 J J T I w K D g p L 1 R p c G k l M j B u b 2 4 l M j B j b 3 J y a X N w b 2 5 k Z W 5 0 a S U y M H J p b G V 2 Y X R p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J y b 3 J p J T I w a W 4 l M j A y Y V 8 t X 0 N P T l N V T l R J V k l f L V 9 T U E V T R V 8 t X 0 1 J U 1 N J T 0 5 J J T I w K D g p L 0 F n Z 2 l 1 b n R h J T I w Y 2 9 s b 2 5 u Y S U y M G l u Z G l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y c m 9 y a S U y M G l u J T I w M m F f L V 9 D T 0 5 T V U 5 U S V Z J X y 1 f U 1 B F U 0 V f L V 9 N S V N T S U 9 O S S U y M C g 4 K S 9 N Y W 5 0 Z W 5 1 d G k l M j B l c n J v c m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c n J v c m k l M j B p b i U y M D J h X y 1 f Q 0 9 O U 1 V O V E l W S V 8 t X 1 N Q R V N F X y 1 f T U l T U 0 l P T k k l M j A o O C k v U m l v c m R p b m F 0 Z S U y M G N v b G 9 u b m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e a o y O X f 8 b k e n 7 7 a l x I o p Y g A A A A A C A A A A A A A D Z g A A w A A A A B A A A A B 3 6 O R 9 m D C 4 J X L 9 E F g h e a z T A A A A A A S A A A C g A A A A E A A A A D k J L w 4 t P 1 f u h Y V 2 R N M h 5 3 p Q A A A A b 9 P f 0 O 5 F O g Q m K 6 Q c J j p L O p C Z T Y n 3 g l O n S 8 H 7 h G e H 4 K Z X s 5 O T s z I X 1 c X c n M K q j P s f 0 q K x V T k 0 J U W P W 9 v O s M O b C z f L Q i T H o w l 1 G J R l D 9 H Y O 5 8 U A A A A i S a L A c b a N R 6 / i R y l 8 X U B z 7 M J k P 4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9bc8d2e-2358-4ded-ad78-c47bf08a38e4">
      <Terms xmlns="http://schemas.microsoft.com/office/infopath/2007/PartnerControls"/>
    </lcf76f155ced4ddcb4097134ff3c332f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326BB9-7D50-477E-A3EB-0B5BE34D25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bc8d2e-2358-4ded-ad78-c47bf08a38e4"/>
    <ds:schemaRef ds:uri="25d2300f-0cc7-4134-a25f-01a7ade76f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16C435-2BC1-4D8B-961A-C7E02B47554E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5C8B41FD-750E-4B70-BCF1-4B7C81E506CB}">
  <ds:schemaRefs>
    <ds:schemaRef ds:uri="http://schemas.microsoft.com/office/2006/metadata/properties"/>
    <ds:schemaRef ds:uri="http://schemas.microsoft.com/office/infopath/2007/PartnerControls"/>
    <ds:schemaRef ds:uri="19bc8d2e-2358-4ded-ad78-c47bf08a38e4"/>
  </ds:schemaRefs>
</ds:datastoreItem>
</file>

<file path=customXml/itemProps4.xml><?xml version="1.0" encoding="utf-8"?>
<ds:datastoreItem xmlns:ds="http://schemas.openxmlformats.org/officeDocument/2006/customXml" ds:itemID="{C1762378-259C-4118-94E2-728134F545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SINTESI SPESA FUNZIONI</vt:lpstr>
      <vt:lpstr>Costo del personale</vt:lpstr>
      <vt:lpstr>Altre poste</vt:lpstr>
      <vt:lpstr>supporto</vt:lpstr>
      <vt:lpstr>'SINTESI SPESA FUNZIONI'!_edn1</vt:lpstr>
      <vt:lpstr>'SINTESI SPESA FUNZIONI'!_ednref1</vt:lpstr>
      <vt:lpstr>'SINTESI SPESA FUNZIONI'!Area_stampa</vt:lpstr>
      <vt:lpstr>'SINTESI SPESA FUNZIONI'!Titoli_stampa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Savi, Gabriele</dc:creator>
  <cp:keywords/>
  <dc:description/>
  <cp:lastModifiedBy>Lupato Sabrina</cp:lastModifiedBy>
  <cp:revision/>
  <dcterms:created xsi:type="dcterms:W3CDTF">2020-10-14T08:18:32Z</dcterms:created>
  <dcterms:modified xsi:type="dcterms:W3CDTF">2023-07-20T09:26:19Z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0x010100863685671EBF884B92B64B647A363551</vt:lpwstr>
  </property>
  <property fmtid="{D5CDD505-2E9C-101B-9397-08002B2CF9AE}" pid="3" name="MediaServiceImageTags">
    <vt:lpwstr/>
  </property>
</Properties>
</file>